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firstSheet="1" activeTab="1"/>
  </bookViews>
  <sheets>
    <sheet name="Helper" sheetId="1" state="veryHidden" r:id="rId1"/>
    <sheet name="ОБАС" sheetId="2" r:id="rId2"/>
  </sheets>
  <definedNames>
    <definedName name="_xlnm.Print_Area" localSheetId="1">'ОБАС'!$A$1:$P$25</definedName>
  </definedNames>
  <calcPr fullCalcOnLoad="1"/>
</workbook>
</file>

<file path=xl/sharedStrings.xml><?xml version="1.0" encoding="utf-8"?>
<sst xmlns="http://schemas.openxmlformats.org/spreadsheetml/2006/main" count="45" uniqueCount="41">
  <si>
    <t>Наименование муниципального образования</t>
  </si>
  <si>
    <t>КОСГУ</t>
  </si>
  <si>
    <t>раздел</t>
  </si>
  <si>
    <t>подраздел</t>
  </si>
  <si>
    <t>целевая статья</t>
  </si>
  <si>
    <t>вид расходов</t>
  </si>
  <si>
    <t>Код расходов по БК</t>
  </si>
  <si>
    <t>2</t>
  </si>
  <si>
    <t>3</t>
  </si>
  <si>
    <t>4</t>
  </si>
  <si>
    <t>Руководитель          __________________   ___________________________</t>
  </si>
  <si>
    <t xml:space="preserve">                                            (подпись)                  (расшифровка подписи)</t>
  </si>
  <si>
    <t xml:space="preserve">Исполнитель    __________________   ________________   _________________________   _______________    </t>
  </si>
  <si>
    <t xml:space="preserve">                                   (должность)                  (подпись)               (расшифровка подписи)             (телефон)</t>
  </si>
  <si>
    <t xml:space="preserve">к Порядку планирования бюджетных </t>
  </si>
  <si>
    <t xml:space="preserve">утвержденному приказом комитета финансов </t>
  </si>
  <si>
    <t xml:space="preserve">Курской области                </t>
  </si>
  <si>
    <t>от  «___»  ________________  20___ г.</t>
  </si>
  <si>
    <t>Главный распорядитель средств областного бюджета</t>
  </si>
  <si>
    <t>___________________________________________________________________________</t>
  </si>
  <si>
    <t xml:space="preserve">ассигнований  областного бюджета на очередной </t>
  </si>
  <si>
    <t xml:space="preserve">финансовый год и плановый период, </t>
  </si>
  <si>
    <t xml:space="preserve">Отчетный финансовый год </t>
  </si>
  <si>
    <t xml:space="preserve">Текущий финансовый год </t>
  </si>
  <si>
    <t>Наименование полномочия, расходного обязательства</t>
  </si>
  <si>
    <t>6</t>
  </si>
  <si>
    <t xml:space="preserve">(в редакции приказа комитета финансов Курской области </t>
  </si>
  <si>
    <t>Код</t>
  </si>
  <si>
    <t>Наименование</t>
  </si>
  <si>
    <r>
      <t xml:space="preserve">от </t>
    </r>
    <r>
      <rPr>
        <u val="single"/>
        <sz val="10"/>
        <color indexed="8"/>
        <rFont val="Times New Roman"/>
        <family val="1"/>
      </rPr>
      <t>05.07.2016 г.</t>
    </r>
    <r>
      <rPr>
        <sz val="10"/>
        <color indexed="8"/>
        <rFont val="Times New Roman"/>
        <family val="2"/>
      </rPr>
      <t xml:space="preserve"> № </t>
    </r>
    <r>
      <rPr>
        <u val="single"/>
        <sz val="10"/>
        <color indexed="8"/>
        <rFont val="Times New Roman"/>
        <family val="1"/>
      </rPr>
      <t>58н</t>
    </r>
  </si>
  <si>
    <t>Обоснование бюджетных ассигнований на предоставление субвенции на доставку выплат на каптьальный ремонт</t>
  </si>
  <si>
    <r>
      <t xml:space="preserve">от </t>
    </r>
    <r>
      <rPr>
        <u val="single"/>
        <sz val="8"/>
        <color indexed="8"/>
        <rFont val="Times New Roman"/>
        <family val="1"/>
      </rPr>
      <t xml:space="preserve"> __________ </t>
    </r>
    <r>
      <rPr>
        <sz val="8"/>
        <color indexed="8"/>
        <rFont val="Times New Roman"/>
        <family val="1"/>
      </rPr>
      <t>№</t>
    </r>
    <r>
      <rPr>
        <u val="single"/>
        <sz val="8"/>
        <color indexed="8"/>
        <rFont val="Times New Roman"/>
        <family val="1"/>
      </rPr>
      <t xml:space="preserve"> _____</t>
    </r>
    <r>
      <rPr>
        <sz val="8"/>
        <color indexed="8"/>
        <rFont val="Times New Roman"/>
        <family val="1"/>
      </rPr>
      <t>)</t>
    </r>
  </si>
  <si>
    <t>Итого потребность в субвенции (из ОБАС капремонт)</t>
  </si>
  <si>
    <t>Потребность на доставку пособий</t>
  </si>
  <si>
    <t>12=11*1,5%/100%*1,18</t>
  </si>
  <si>
    <t>14=13*1,5%/100%*1,18</t>
  </si>
  <si>
    <t>16=15*1,5%/100%*1,18</t>
  </si>
  <si>
    <t>Очередной финансовый год</t>
  </si>
  <si>
    <t>1-ый год планового периода</t>
  </si>
  <si>
    <t>2-ой год планового периода</t>
  </si>
  <si>
    <t>Приложение № 62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</si>
</sst>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00000000"/>
    <numFmt numFmtId="181" formatCode="_(&quot;₽&quot;* #,##0.00_);_(&quot;₽&quot;* \(#,##0.00\);_(&quot;₽&quot;* &quot;-&quot;??_);_(@_)"/>
    <numFmt numFmtId="182" formatCode="_(&quot;₽&quot;* #,##0_);_(&quot;₽&quot;* \(#,##0\);_(&quot;₽&quot;* &quot;-&quot;_);_(@_)"/>
  </numFmts>
  <fonts count="56">
    <font>
      <sz val="11"/>
      <color theme="1"/>
      <name val="Times New Roman"/>
      <family val="2"/>
    </font>
    <font>
      <sz val="11"/>
      <name val="Times New Roman"/>
      <family val="2"/>
    </font>
    <font>
      <sz val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2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2"/>
    </font>
    <font>
      <b/>
      <i/>
      <sz val="11"/>
      <color indexed="3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i/>
      <sz val="10"/>
      <color theme="1"/>
      <name val="Times New Roman"/>
      <family val="2"/>
    </font>
    <font>
      <b/>
      <i/>
      <sz val="11"/>
      <color rgb="FF0000C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" applyNumberFormat="0" applyAlignment="0" applyProtection="0"/>
    <xf numFmtId="0" fontId="36" fillId="40" borderId="2" applyNumberFormat="0" applyAlignment="0" applyProtection="0"/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32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5" fillId="39" borderId="1" applyNumberFormat="0" applyAlignment="0" applyProtection="0"/>
    <xf numFmtId="178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" fillId="0" borderId="0">
      <alignment/>
      <protection/>
    </xf>
    <xf numFmtId="0" fontId="34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32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9" fillId="0" borderId="0" xfId="0" applyFont="1" applyAlignment="1">
      <alignment/>
    </xf>
    <xf numFmtId="49" fontId="50" fillId="0" borderId="0" xfId="0" applyNumberFormat="1" applyFont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52" fillId="45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46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49" fontId="4" fillId="0" borderId="10" xfId="93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5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3" fillId="0" borderId="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4" fontId="2" fillId="0" borderId="0" xfId="0" applyNumberFormat="1" applyFont="1" applyBorder="1" applyAlignment="1">
      <alignment horizontal="center"/>
    </xf>
    <xf numFmtId="4" fontId="53" fillId="46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/>
      <protection locked="0"/>
    </xf>
    <xf numFmtId="4" fontId="53" fillId="46" borderId="1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Border="1" applyAlignment="1" applyProtection="1">
      <alignment horizontal="center"/>
      <protection locked="0"/>
    </xf>
    <xf numFmtId="4" fontId="0" fillId="46" borderId="0" xfId="0" applyNumberFormat="1" applyFont="1" applyFill="1" applyBorder="1" applyAlignment="1" applyProtection="1">
      <alignment horizontal="right" vertical="top" wrapText="1"/>
      <protection locked="0"/>
    </xf>
    <xf numFmtId="0" fontId="0" fillId="46" borderId="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Лист1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dxfs count="6">
    <dxf>
      <fill>
        <patternFill>
          <bgColor indexed="63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63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62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C0C0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DCDCDC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DCDCDC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C0C0"/>
      <rgbColor rgb="00DCDCD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L44"/>
  <sheetViews>
    <sheetView zoomScalePageLayoutView="0" workbookViewId="0" topLeftCell="A1">
      <selection activeCell="A1" sqref="A1"/>
    </sheetView>
  </sheetViews>
  <sheetFormatPr defaultColWidth="9.140625" defaultRowHeight="15"/>
  <sheetData>
    <row r="11" spans="3:12" ht="15">
      <c r="C11" t="e">
        <f>ОБАС!#REF!</f>
        <v>#REF!</v>
      </c>
      <c r="D11">
        <f>$B$44*$C$44</f>
        <v>0</v>
      </c>
      <c r="G11">
        <f>ROUND($D$44*$E$44,2)</f>
        <v>0</v>
      </c>
      <c r="H11">
        <f>$F$44*$G$44</f>
        <v>0</v>
      </c>
      <c r="I11">
        <f>ROUND($H$44*1.5/100*(1+18/100),2)</f>
        <v>0</v>
      </c>
      <c r="J11">
        <f>ROUND($H$44+$I$44,0)</f>
        <v>0</v>
      </c>
      <c r="K11">
        <f>ROUND($J$44*5/100,0)</f>
        <v>0</v>
      </c>
      <c r="L11">
        <f>IF(A11="Нераспределенный резерв",$K$7,$J$44-$K$44)</f>
        <v>0</v>
      </c>
    </row>
    <row r="12" spans="4:12" ht="15">
      <c r="D12">
        <f>$B$12*$C$12</f>
        <v>0</v>
      </c>
      <c r="G12">
        <f>ROUND($D$12*$E$12,2)</f>
        <v>0</v>
      </c>
      <c r="H12">
        <f>$F$12*$G$12</f>
        <v>0</v>
      </c>
      <c r="I12">
        <f>ROUND($H$12*1.5/100*(1+18/100),2)</f>
        <v>0</v>
      </c>
      <c r="J12">
        <f>ROUND($H$12+$I$12,0)</f>
        <v>0</v>
      </c>
      <c r="K12">
        <f>ROUND($J$12*5/100,0)</f>
        <v>0</v>
      </c>
      <c r="L12">
        <f>IF(A12="Нераспределенный резерв",$K$7,$J$12-$K$12)</f>
        <v>0</v>
      </c>
    </row>
    <row r="13" spans="4:12" ht="15">
      <c r="D13">
        <f>$B$13*$C$13</f>
        <v>0</v>
      </c>
      <c r="G13">
        <f>ROUND($D$13*$E$13,2)</f>
        <v>0</v>
      </c>
      <c r="H13">
        <f>$F$13*$G$13</f>
        <v>0</v>
      </c>
      <c r="I13">
        <f>ROUND($H$13*1.5/100*(1+18/100),2)</f>
        <v>0</v>
      </c>
      <c r="J13">
        <f>ROUND($H$13+$I$13,0)</f>
        <v>0</v>
      </c>
      <c r="K13">
        <f>ROUND($J$13*5/100,0)</f>
        <v>0</v>
      </c>
      <c r="L13">
        <f>IF(A13="Нераспределенный резерв",$K$7,$J$13-$K$13)</f>
        <v>0</v>
      </c>
    </row>
    <row r="14" spans="4:12" ht="15">
      <c r="D14">
        <f>$B$14*$C$14</f>
        <v>0</v>
      </c>
      <c r="G14">
        <f>ROUND($D$14*$E$14,2)</f>
        <v>0</v>
      </c>
      <c r="H14">
        <f>$F$14*$G$14</f>
        <v>0</v>
      </c>
      <c r="I14">
        <f>ROUND($H$14*1.5/100*(1+18/100),2)</f>
        <v>0</v>
      </c>
      <c r="J14">
        <f>ROUND($H$14+$I$14,0)</f>
        <v>0</v>
      </c>
      <c r="K14">
        <f>ROUND($J$14*5/100,0)</f>
        <v>0</v>
      </c>
      <c r="L14">
        <f>IF(A14="Нераспределенный резерв",$K$7,$J$14-$K$14)</f>
        <v>0</v>
      </c>
    </row>
    <row r="15" spans="4:12" ht="15">
      <c r="D15">
        <f>$B$15*$C$15</f>
        <v>0</v>
      </c>
      <c r="G15">
        <f>ROUND($D$15*$E$15,2)</f>
        <v>0</v>
      </c>
      <c r="H15">
        <f>$F$15*$G$15</f>
        <v>0</v>
      </c>
      <c r="I15">
        <f>ROUND($H$15*1.5/100*(1+18/100),2)</f>
        <v>0</v>
      </c>
      <c r="J15">
        <f>ROUND($H$15+$I$15,0)</f>
        <v>0</v>
      </c>
      <c r="K15">
        <f>ROUND($J$15*5/100,0)</f>
        <v>0</v>
      </c>
      <c r="L15">
        <f>IF(A15="Нераспределенный резерв",$K$7,$J$15-$K$15)</f>
        <v>0</v>
      </c>
    </row>
    <row r="16" spans="4:12" ht="15">
      <c r="D16">
        <f>$B$16*$C$16</f>
        <v>0</v>
      </c>
      <c r="G16">
        <f>ROUND($D$16*$E$16,2)</f>
        <v>0</v>
      </c>
      <c r="H16">
        <f>$F$16*$G$16</f>
        <v>0</v>
      </c>
      <c r="I16">
        <f>ROUND($H$16*1.5/100*(1+18/100),2)</f>
        <v>0</v>
      </c>
      <c r="J16">
        <f>ROUND($H$16+$I$16,0)</f>
        <v>0</v>
      </c>
      <c r="K16">
        <f>ROUND($J$16*5/100,0)</f>
        <v>0</v>
      </c>
      <c r="L16">
        <f>IF(A16="Нераспределенный резерв",$K$7,$J$16-$K$16)</f>
        <v>0</v>
      </c>
    </row>
    <row r="17" spans="4:12" ht="15">
      <c r="D17">
        <f>$B$17*$C$17</f>
        <v>0</v>
      </c>
      <c r="G17">
        <f>ROUND($D$17*$E$17,2)</f>
        <v>0</v>
      </c>
      <c r="H17">
        <f>$F$17*$G$17</f>
        <v>0</v>
      </c>
      <c r="I17">
        <f>ROUND($H$17*1.5/100*(1+18/100),2)</f>
        <v>0</v>
      </c>
      <c r="J17">
        <f>ROUND($H$17+$I$17,0)</f>
        <v>0</v>
      </c>
      <c r="K17">
        <f>ROUND($J$17*5/100,0)</f>
        <v>0</v>
      </c>
      <c r="L17">
        <f>IF(A17="Нераспределенный резерв",$K$7,$J$17-$K$17)</f>
        <v>0</v>
      </c>
    </row>
    <row r="18" spans="4:12" ht="15">
      <c r="D18">
        <f>$B$18*$C$18</f>
        <v>0</v>
      </c>
      <c r="G18">
        <f>ROUND($D$18*$E$18,2)</f>
        <v>0</v>
      </c>
      <c r="H18">
        <f>$F$18*$G$18</f>
        <v>0</v>
      </c>
      <c r="I18">
        <f>ROUND($H$18*1.5/100*(1+18/100),2)</f>
        <v>0</v>
      </c>
      <c r="J18">
        <f>ROUND($H$18+$I$18,0)</f>
        <v>0</v>
      </c>
      <c r="K18">
        <f>ROUND($J$18*5/100,0)</f>
        <v>0</v>
      </c>
      <c r="L18">
        <f>IF(A18="Нераспределенный резерв",$K$7,$J$18-$K$18)</f>
        <v>0</v>
      </c>
    </row>
    <row r="19" spans="4:12" ht="15">
      <c r="D19">
        <f>$B$19*$C$19</f>
        <v>0</v>
      </c>
      <c r="G19">
        <f>ROUND($D$19*$E$19,2)</f>
        <v>0</v>
      </c>
      <c r="H19">
        <f>$F$19*$G$19</f>
        <v>0</v>
      </c>
      <c r="I19">
        <f>ROUND($H$19*1.5/100*(1+18/100),2)</f>
        <v>0</v>
      </c>
      <c r="J19">
        <f>ROUND($H$19+$I$19,0)</f>
        <v>0</v>
      </c>
      <c r="K19">
        <f>ROUND($J$19*5/100,0)</f>
        <v>0</v>
      </c>
      <c r="L19">
        <f>IF(A19="Нераспределенный резерв",$K$7,$J$19-$K$19)</f>
        <v>0</v>
      </c>
    </row>
    <row r="20" spans="4:12" ht="15">
      <c r="D20">
        <f>$B$20*$C$20</f>
        <v>0</v>
      </c>
      <c r="G20">
        <f>ROUND($D$20*$E$20,2)</f>
        <v>0</v>
      </c>
      <c r="H20">
        <f>$F$20*$G$20</f>
        <v>0</v>
      </c>
      <c r="I20">
        <f>ROUND($H$20*1.5/100*(1+18/100),2)</f>
        <v>0</v>
      </c>
      <c r="J20">
        <f>ROUND($H$20+$I$20,0)</f>
        <v>0</v>
      </c>
      <c r="K20">
        <f>ROUND($J$20*5/100,0)</f>
        <v>0</v>
      </c>
      <c r="L20">
        <f>IF(A20="Нераспределенный резерв",$K$7,$J$20-$K$20)</f>
        <v>0</v>
      </c>
    </row>
    <row r="21" spans="4:12" ht="15">
      <c r="D21">
        <f>$B$21*$C$21</f>
        <v>0</v>
      </c>
      <c r="G21">
        <f>ROUND($D$21*$E$21,2)</f>
        <v>0</v>
      </c>
      <c r="H21">
        <f>$F$21*$G$21</f>
        <v>0</v>
      </c>
      <c r="I21">
        <f>ROUND($H$21*1.5/100*(1+18/100),2)</f>
        <v>0</v>
      </c>
      <c r="J21">
        <f>ROUND($H$21+$I$21,0)</f>
        <v>0</v>
      </c>
      <c r="K21">
        <f>ROUND($J$21*5/100,0)</f>
        <v>0</v>
      </c>
      <c r="L21">
        <f>IF(A21="Нераспределенный резерв",$K$7,$J$21-$K$21)</f>
        <v>0</v>
      </c>
    </row>
    <row r="22" spans="4:12" ht="15">
      <c r="D22">
        <f>$B$22*$C$22</f>
        <v>0</v>
      </c>
      <c r="G22">
        <f>ROUND($D$22*$E$22,2)</f>
        <v>0</v>
      </c>
      <c r="H22">
        <f>$F$22*$G$22</f>
        <v>0</v>
      </c>
      <c r="I22">
        <f>ROUND($H$22*1.5/100*(1+18/100),2)</f>
        <v>0</v>
      </c>
      <c r="J22">
        <f>ROUND($H$22+$I$22,0)</f>
        <v>0</v>
      </c>
      <c r="K22">
        <f>ROUND($J$22*5/100,0)</f>
        <v>0</v>
      </c>
      <c r="L22">
        <f>IF(A22="Нераспределенный резерв",$K$7,$J$22-$K$22)</f>
        <v>0</v>
      </c>
    </row>
    <row r="23" spans="4:12" ht="15">
      <c r="D23">
        <f>$B$23*$C$23</f>
        <v>0</v>
      </c>
      <c r="G23">
        <f>ROUND($D$23*$E$23,2)</f>
        <v>0</v>
      </c>
      <c r="H23">
        <f>$F$23*$G$23</f>
        <v>0</v>
      </c>
      <c r="I23">
        <f>ROUND($H$23*1.5/100*(1+18/100),2)</f>
        <v>0</v>
      </c>
      <c r="J23">
        <f>ROUND($H$23+$I$23,0)</f>
        <v>0</v>
      </c>
      <c r="K23">
        <f>ROUND($J$23*5/100,0)</f>
        <v>0</v>
      </c>
      <c r="L23">
        <f>IF(A23="Нераспределенный резерв",$K$7,$J$23-$K$23)</f>
        <v>0</v>
      </c>
    </row>
    <row r="24" spans="4:12" ht="15">
      <c r="D24">
        <f>$B$24*$C$24</f>
        <v>0</v>
      </c>
      <c r="G24">
        <f>ROUND($D$24*$E$24,2)</f>
        <v>0</v>
      </c>
      <c r="H24">
        <f>$F$24*$G$24</f>
        <v>0</v>
      </c>
      <c r="I24">
        <f>ROUND($H$24*1.5/100*(1+18/100),2)</f>
        <v>0</v>
      </c>
      <c r="J24">
        <f>ROUND($H$24+$I$24,0)</f>
        <v>0</v>
      </c>
      <c r="K24">
        <f>ROUND($J$24*5/100,0)</f>
        <v>0</v>
      </c>
      <c r="L24">
        <f>IF(A24="Нераспределенный резерв",$K$7,$J$24-$K$24)</f>
        <v>0</v>
      </c>
    </row>
    <row r="25" spans="4:12" ht="15">
      <c r="D25">
        <f>$B$25*$C$25</f>
        <v>0</v>
      </c>
      <c r="G25">
        <f>ROUND($D$25*$E$25,2)</f>
        <v>0</v>
      </c>
      <c r="H25">
        <f>$F$25*$G$25</f>
        <v>0</v>
      </c>
      <c r="I25">
        <f>ROUND($H$25*1.5/100*(1+18/100),2)</f>
        <v>0</v>
      </c>
      <c r="J25">
        <f>ROUND($H$25+$I$25,0)</f>
        <v>0</v>
      </c>
      <c r="K25">
        <f>ROUND($J$25*5/100,0)</f>
        <v>0</v>
      </c>
      <c r="L25">
        <f>IF(A25="Нераспределенный резерв",$K$7,$J$25-$K$25)</f>
        <v>0</v>
      </c>
    </row>
    <row r="26" spans="4:12" ht="15">
      <c r="D26">
        <f>$B$26*$C$26</f>
        <v>0</v>
      </c>
      <c r="G26">
        <f>ROUND($D$26*$E$26,2)</f>
        <v>0</v>
      </c>
      <c r="H26">
        <f>$F$26*$G$26</f>
        <v>0</v>
      </c>
      <c r="I26">
        <f>ROUND($H$26*1.5/100*(1+18/100),2)</f>
        <v>0</v>
      </c>
      <c r="J26">
        <f>ROUND($H$26+$I$26,0)</f>
        <v>0</v>
      </c>
      <c r="K26">
        <f>ROUND($J$26*5/100,0)</f>
        <v>0</v>
      </c>
      <c r="L26">
        <f>IF(A26="Нераспределенный резерв",$K$7,$J$26-$K$26)</f>
        <v>0</v>
      </c>
    </row>
    <row r="27" spans="4:12" ht="15">
      <c r="D27">
        <f>$B$27*$C$27</f>
        <v>0</v>
      </c>
      <c r="G27">
        <f>ROUND($D$27*$E$27,2)</f>
        <v>0</v>
      </c>
      <c r="H27">
        <f>$F$27*$G$27</f>
        <v>0</v>
      </c>
      <c r="I27">
        <f>ROUND($H$27*1.5/100*(1+18/100),2)</f>
        <v>0</v>
      </c>
      <c r="J27">
        <f>ROUND($H$27+$I$27,0)</f>
        <v>0</v>
      </c>
      <c r="K27">
        <f>ROUND($J$27*5/100,0)</f>
        <v>0</v>
      </c>
      <c r="L27">
        <f>IF(A27="Нераспределенный резерв",$K$7,$J$27-$K$27)</f>
        <v>0</v>
      </c>
    </row>
    <row r="28" spans="4:12" ht="15">
      <c r="D28">
        <f>$B$28*$C$28</f>
        <v>0</v>
      </c>
      <c r="G28">
        <f>ROUND($D$28*$E$28,2)</f>
        <v>0</v>
      </c>
      <c r="H28">
        <f>$F$28*$G$28</f>
        <v>0</v>
      </c>
      <c r="I28">
        <f>ROUND($H$28*1.5/100*(1+18/100),2)</f>
        <v>0</v>
      </c>
      <c r="J28">
        <f>ROUND($H$28+$I$28,0)</f>
        <v>0</v>
      </c>
      <c r="K28">
        <f>ROUND($J$28*5/100,0)</f>
        <v>0</v>
      </c>
      <c r="L28">
        <f>IF(A28="Нераспределенный резерв",$K$7,$J$28-$K$28)</f>
        <v>0</v>
      </c>
    </row>
    <row r="29" spans="4:12" ht="15">
      <c r="D29">
        <f>$B$29*$C$29</f>
        <v>0</v>
      </c>
      <c r="G29">
        <f>ROUND($D$29*$E$29,2)</f>
        <v>0</v>
      </c>
      <c r="H29">
        <f>$F$29*$G$29</f>
        <v>0</v>
      </c>
      <c r="I29">
        <f>ROUND($H$29*1.5/100*(1+18/100),2)</f>
        <v>0</v>
      </c>
      <c r="J29">
        <f>ROUND($H$29+$I$29,0)</f>
        <v>0</v>
      </c>
      <c r="K29">
        <f>ROUND($J$29*5/100,0)</f>
        <v>0</v>
      </c>
      <c r="L29">
        <f>IF(A29="Нераспределенный резерв",$K$7,$J$29-$K$29)</f>
        <v>0</v>
      </c>
    </row>
    <row r="30" spans="4:12" ht="15">
      <c r="D30">
        <f>$B$30*$C$30</f>
        <v>0</v>
      </c>
      <c r="G30">
        <f>ROUND($D$30*$E$30,2)</f>
        <v>0</v>
      </c>
      <c r="H30">
        <f>$F$30*$G$30</f>
        <v>0</v>
      </c>
      <c r="I30">
        <f>ROUND($H$30*1.5/100*(1+18/100),2)</f>
        <v>0</v>
      </c>
      <c r="J30">
        <f>ROUND($H$30+$I$30,0)</f>
        <v>0</v>
      </c>
      <c r="K30">
        <f>ROUND($J$30*5/100,0)</f>
        <v>0</v>
      </c>
      <c r="L30">
        <f>IF(A30="Нераспределенный резерв",$K$7,$J$30-$K$30)</f>
        <v>0</v>
      </c>
    </row>
    <row r="31" spans="4:12" ht="15">
      <c r="D31">
        <f>$B$31*$C$31</f>
        <v>0</v>
      </c>
      <c r="G31">
        <f>ROUND($D$31*$E$31,2)</f>
        <v>0</v>
      </c>
      <c r="H31">
        <f>$F$31*$G$31</f>
        <v>0</v>
      </c>
      <c r="I31">
        <f>ROUND($H$31*1.5/100*(1+18/100),2)</f>
        <v>0</v>
      </c>
      <c r="J31">
        <f>ROUND($H$31+$I$31,0)</f>
        <v>0</v>
      </c>
      <c r="K31">
        <f>ROUND($J$31*5/100,0)</f>
        <v>0</v>
      </c>
      <c r="L31">
        <f>IF(A31="Нераспределенный резерв",$K$7,$J$31-$K$31)</f>
        <v>0</v>
      </c>
    </row>
    <row r="32" spans="4:12" ht="15">
      <c r="D32">
        <f>$B$32*$C$32</f>
        <v>0</v>
      </c>
      <c r="G32">
        <f>ROUND($D$32*$E$32,2)</f>
        <v>0</v>
      </c>
      <c r="H32">
        <f>$F$32*$G$32</f>
        <v>0</v>
      </c>
      <c r="I32">
        <f>ROUND($H$32*1.5/100*(1+18/100),2)</f>
        <v>0</v>
      </c>
      <c r="J32">
        <f>ROUND($H$32+$I$32,0)</f>
        <v>0</v>
      </c>
      <c r="K32">
        <f>ROUND($J$32*5/100,0)</f>
        <v>0</v>
      </c>
      <c r="L32">
        <f>IF(A32="Нераспределенный резерв",$K$7,$J$32-$K$32)</f>
        <v>0</v>
      </c>
    </row>
    <row r="33" spans="4:12" ht="15">
      <c r="D33">
        <f>$B$33*$C$33</f>
        <v>0</v>
      </c>
      <c r="G33">
        <f>ROUND($D$33*$E$33,2)</f>
        <v>0</v>
      </c>
      <c r="H33">
        <f>$F$33*$G$33</f>
        <v>0</v>
      </c>
      <c r="I33">
        <f>ROUND($H$33*1.5/100*(1+18/100),2)</f>
        <v>0</v>
      </c>
      <c r="J33">
        <f>ROUND($H$33+$I$33,0)</f>
        <v>0</v>
      </c>
      <c r="K33">
        <f>ROUND($J$33*5/100,0)</f>
        <v>0</v>
      </c>
      <c r="L33">
        <f>IF(A33="Нераспределенный резерв",$K$7,$J$33-$K$33)</f>
        <v>0</v>
      </c>
    </row>
    <row r="34" spans="4:12" ht="15">
      <c r="D34">
        <f>$B$34*$C$34</f>
        <v>0</v>
      </c>
      <c r="G34">
        <f>ROUND($D$34*$E$34,2)</f>
        <v>0</v>
      </c>
      <c r="H34">
        <f>$F$34*$G$34</f>
        <v>0</v>
      </c>
      <c r="I34">
        <f>ROUND($H$34*1.5/100*(1+18/100),2)</f>
        <v>0</v>
      </c>
      <c r="J34">
        <f>ROUND($H$34+$I$34,0)</f>
        <v>0</v>
      </c>
      <c r="K34">
        <f>ROUND($J$34*5/100,0)</f>
        <v>0</v>
      </c>
      <c r="L34">
        <f>IF(A34="Нераспределенный резерв",$K$7,$J$34-$K$34)</f>
        <v>0</v>
      </c>
    </row>
    <row r="35" spans="4:12" ht="15">
      <c r="D35">
        <f>$B$35*$C$35</f>
        <v>0</v>
      </c>
      <c r="G35">
        <f>ROUND($D$35*$E$35,2)</f>
        <v>0</v>
      </c>
      <c r="H35">
        <f>$F$35*$G$35</f>
        <v>0</v>
      </c>
      <c r="I35">
        <f>ROUND($H$35*1.5/100*(1+18/100),2)</f>
        <v>0</v>
      </c>
      <c r="J35">
        <f>ROUND($H$35+$I$35,0)</f>
        <v>0</v>
      </c>
      <c r="K35">
        <f>ROUND($J$35*5/100,0)</f>
        <v>0</v>
      </c>
      <c r="L35">
        <f>IF(A35="Нераспределенный резерв",$K$7,$J$35-$K$35)</f>
        <v>0</v>
      </c>
    </row>
    <row r="36" spans="4:12" ht="15">
      <c r="D36">
        <f>$B$36*$C$36</f>
        <v>0</v>
      </c>
      <c r="G36">
        <f>ROUND($D$36*$E$36,2)</f>
        <v>0</v>
      </c>
      <c r="H36">
        <f>$F$36*$G$36</f>
        <v>0</v>
      </c>
      <c r="I36">
        <f>ROUND($H$36*1.5/100*(1+18/100),2)</f>
        <v>0</v>
      </c>
      <c r="J36">
        <f>ROUND($H$36+$I$36,0)</f>
        <v>0</v>
      </c>
      <c r="K36">
        <f>ROUND($J$36*5/100,0)</f>
        <v>0</v>
      </c>
      <c r="L36">
        <f>IF(A36="Нераспределенный резерв",$K$7,$J$36-$K$36)</f>
        <v>0</v>
      </c>
    </row>
    <row r="37" spans="4:12" ht="15">
      <c r="D37">
        <f>$B$37*$C$37</f>
        <v>0</v>
      </c>
      <c r="G37">
        <f>ROUND($D$37*$E$37,2)</f>
        <v>0</v>
      </c>
      <c r="H37">
        <f>$F$37*$G$37</f>
        <v>0</v>
      </c>
      <c r="I37">
        <f>ROUND($H$37*1.5/100*(1+18/100),2)</f>
        <v>0</v>
      </c>
      <c r="J37">
        <f>ROUND($H$37+$I$37,0)</f>
        <v>0</v>
      </c>
      <c r="K37">
        <f>ROUND($J$37*5/100,0)</f>
        <v>0</v>
      </c>
      <c r="L37">
        <f>IF(A37="Нераспределенный резерв",$K$7,$J$37-$K$37)</f>
        <v>0</v>
      </c>
    </row>
    <row r="38" spans="4:12" ht="15">
      <c r="D38">
        <f>$B$38*$C$38</f>
        <v>0</v>
      </c>
      <c r="G38">
        <f>ROUND($D$38*$E$38,2)</f>
        <v>0</v>
      </c>
      <c r="H38">
        <f>$F$38*$G$38</f>
        <v>0</v>
      </c>
      <c r="I38">
        <f>ROUND($H$38*1.5/100*(1+18/100),2)</f>
        <v>0</v>
      </c>
      <c r="J38">
        <f>ROUND($H$38+$I$38,0)</f>
        <v>0</v>
      </c>
      <c r="K38">
        <f>ROUND($J$38*5/100,0)</f>
        <v>0</v>
      </c>
      <c r="L38">
        <f>IF(A38="Нераспределенный резерв",$K$7,$J$38-$K$38)</f>
        <v>0</v>
      </c>
    </row>
    <row r="39" spans="4:12" ht="15">
      <c r="D39">
        <f>$B$39*$C$39</f>
        <v>0</v>
      </c>
      <c r="G39">
        <f>ROUND($D$39*$E$39,2)</f>
        <v>0</v>
      </c>
      <c r="H39">
        <f>$F$39*$G$39</f>
        <v>0</v>
      </c>
      <c r="I39">
        <f>ROUND($H$39*1.5/100*(1+18/100),2)</f>
        <v>0</v>
      </c>
      <c r="J39">
        <f>ROUND($H$39+$I$39,0)</f>
        <v>0</v>
      </c>
      <c r="K39">
        <f>ROUND($J$39*5/100,0)</f>
        <v>0</v>
      </c>
      <c r="L39">
        <f>IF(A39="Нераспределенный резерв",$K$7,$J$39-$K$39)</f>
        <v>0</v>
      </c>
    </row>
    <row r="40" spans="4:12" ht="15">
      <c r="D40">
        <f>$B$40*$C$40</f>
        <v>0</v>
      </c>
      <c r="G40">
        <f>ROUND($D$40*$E$40,2)</f>
        <v>0</v>
      </c>
      <c r="H40">
        <f>$F$40*$G$40</f>
        <v>0</v>
      </c>
      <c r="I40">
        <f>ROUND($H$40*1.5/100*(1+18/100),2)</f>
        <v>0</v>
      </c>
      <c r="J40">
        <f>ROUND($H$40+$I$40,0)</f>
        <v>0</v>
      </c>
      <c r="K40">
        <f>ROUND($J$40*5/100,0)</f>
        <v>0</v>
      </c>
      <c r="L40">
        <f>IF(A40="Нераспределенный резерв",$K$7,$J$40-$K$40)</f>
        <v>0</v>
      </c>
    </row>
    <row r="41" spans="4:12" ht="15">
      <c r="D41">
        <f>$B$41*$C$41</f>
        <v>0</v>
      </c>
      <c r="G41">
        <f>ROUND($D$41*$E$41,2)</f>
        <v>0</v>
      </c>
      <c r="H41">
        <f>$F$41*$G$41</f>
        <v>0</v>
      </c>
      <c r="I41">
        <f>ROUND($H$41*1.5/100*(1+18/100),2)</f>
        <v>0</v>
      </c>
      <c r="J41">
        <f>ROUND($H$41+$I$41,0)</f>
        <v>0</v>
      </c>
      <c r="K41">
        <f>ROUND($J$41*5/100,0)</f>
        <v>0</v>
      </c>
      <c r="L41">
        <f>IF(A41="Нераспределенный резерв",$K$7,$J$41-$K$41)</f>
        <v>0</v>
      </c>
    </row>
    <row r="42" spans="4:12" ht="15">
      <c r="D42">
        <f>$B$42*$C$42</f>
        <v>0</v>
      </c>
      <c r="G42">
        <f>ROUND($D$42*$E$42,2)</f>
        <v>0</v>
      </c>
      <c r="H42">
        <f>$F$42*$G$42</f>
        <v>0</v>
      </c>
      <c r="I42">
        <f>ROUND($H$42*1.5/100*(1+18/100),2)</f>
        <v>0</v>
      </c>
      <c r="J42">
        <f>ROUND($H$42+$I$42,0)</f>
        <v>0</v>
      </c>
      <c r="K42">
        <f>ROUND($J$42*5/100,0)</f>
        <v>0</v>
      </c>
      <c r="L42">
        <f>IF(A42="Нераспределенный резерв",$K$7,$J$42-$K$42)</f>
        <v>0</v>
      </c>
    </row>
    <row r="43" spans="4:12" ht="15">
      <c r="D43">
        <f>$B$43*$C$43</f>
        <v>0</v>
      </c>
      <c r="G43">
        <f>ROUND($D$43*$E$43,2)</f>
        <v>0</v>
      </c>
      <c r="H43">
        <f>$F$43*$G$43</f>
        <v>0</v>
      </c>
      <c r="I43">
        <f>ROUND($H$43*1.5/100*(1+18/100),2)</f>
        <v>0</v>
      </c>
      <c r="J43">
        <f>ROUND($H$43+$I$43,0)</f>
        <v>0</v>
      </c>
      <c r="K43">
        <f>ROUND($J$43*5/100,0)</f>
        <v>0</v>
      </c>
      <c r="L43">
        <f>IF(A43="Нераспределенный резерв",$K$7,$J$43-$K$43)</f>
        <v>0</v>
      </c>
    </row>
    <row r="44" spans="4:12" ht="15">
      <c r="D44">
        <f>$B$44*$C$44</f>
        <v>0</v>
      </c>
      <c r="G44">
        <f>ROUND($D$44*$E$44,2)</f>
        <v>0</v>
      </c>
      <c r="H44">
        <f>$F$44*$G$44</f>
        <v>0</v>
      </c>
      <c r="I44">
        <f>ROUND($H$44*1.5/100*(1+18/100),2)</f>
        <v>0</v>
      </c>
      <c r="J44">
        <f>ROUND($H$44+$I$44,0)</f>
        <v>0</v>
      </c>
      <c r="K44">
        <f>ROUND($J$44*5/100,0)</f>
        <v>0</v>
      </c>
      <c r="L44">
        <f>IF(A44="Нераспределенный резерв",$K$7,$J$44-$K$44)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="83" zoomScaleSheetLayoutView="83" zoomScalePageLayoutView="0" workbookViewId="0" topLeftCell="E1">
      <selection activeCell="N4" sqref="N4"/>
    </sheetView>
  </sheetViews>
  <sheetFormatPr defaultColWidth="9.140625" defaultRowHeight="15"/>
  <cols>
    <col min="1" max="1" width="5.421875" style="0" customWidth="1"/>
    <col min="2" max="2" width="8.421875" style="0" customWidth="1"/>
    <col min="3" max="3" width="7.57421875" style="0" customWidth="1"/>
    <col min="4" max="4" width="9.28125" style="0" customWidth="1"/>
    <col min="5" max="6" width="7.00390625" style="0" customWidth="1"/>
    <col min="7" max="7" width="14.28125" style="0" customWidth="1"/>
    <col min="8" max="8" width="14.57421875" style="3" customWidth="1"/>
    <col min="9" max="9" width="10.7109375" style="3" customWidth="1"/>
    <col min="10" max="10" width="7.7109375" style="3" customWidth="1"/>
    <col min="11" max="16" width="17.140625" style="4" customWidth="1"/>
    <col min="17" max="20" width="9.140625" style="11" customWidth="1"/>
  </cols>
  <sheetData>
    <row r="1" spans="14:16" ht="15">
      <c r="N1" s="21"/>
      <c r="O1" s="30" t="s">
        <v>40</v>
      </c>
      <c r="P1" s="30"/>
    </row>
    <row r="2" spans="14:16" ht="15">
      <c r="N2" s="22"/>
      <c r="O2" s="31" t="s">
        <v>14</v>
      </c>
      <c r="P2" s="31"/>
    </row>
    <row r="3" spans="14:16" ht="15">
      <c r="N3" s="22"/>
      <c r="O3" s="31" t="s">
        <v>20</v>
      </c>
      <c r="P3" s="31"/>
    </row>
    <row r="4" spans="14:16" ht="15">
      <c r="N4" s="22"/>
      <c r="O4" s="31" t="s">
        <v>21</v>
      </c>
      <c r="P4" s="31"/>
    </row>
    <row r="5" spans="14:16" ht="15">
      <c r="N5" s="22"/>
      <c r="O5" s="31" t="s">
        <v>15</v>
      </c>
      <c r="P5" s="31"/>
    </row>
    <row r="6" spans="14:16" ht="15">
      <c r="N6" s="22"/>
      <c r="O6" s="31" t="s">
        <v>16</v>
      </c>
      <c r="P6" s="31"/>
    </row>
    <row r="7" spans="14:16" ht="15">
      <c r="N7" s="22"/>
      <c r="O7" s="31" t="s">
        <v>29</v>
      </c>
      <c r="P7" s="31"/>
    </row>
    <row r="8" spans="14:16" ht="15">
      <c r="N8" s="23"/>
      <c r="O8" s="32" t="s">
        <v>26</v>
      </c>
      <c r="P8" s="32"/>
    </row>
    <row r="9" spans="14:16" ht="15">
      <c r="N9" s="24"/>
      <c r="O9" s="27" t="s">
        <v>31</v>
      </c>
      <c r="P9" s="27"/>
    </row>
    <row r="10" spans="1:16" ht="58.5" customHeight="1">
      <c r="A10" s="37" t="s">
        <v>30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2" spans="9:16" ht="15">
      <c r="I12" s="33" t="s">
        <v>17</v>
      </c>
      <c r="J12" s="33"/>
      <c r="K12" s="34"/>
      <c r="L12" s="34"/>
      <c r="M12" s="34"/>
      <c r="N12" s="34"/>
      <c r="O12" s="34"/>
      <c r="P12" s="34"/>
    </row>
    <row r="13" spans="1:16" ht="18" customHeight="1">
      <c r="A13" s="16" t="s">
        <v>18</v>
      </c>
      <c r="I13" s="35" t="s">
        <v>19</v>
      </c>
      <c r="J13" s="36"/>
      <c r="K13" s="36"/>
      <c r="L13" s="36"/>
      <c r="M13" s="36"/>
      <c r="N13" s="36"/>
      <c r="O13" s="36"/>
      <c r="P13" s="36"/>
    </row>
    <row r="14" spans="8:16" ht="13.5" customHeight="1">
      <c r="H14" s="12"/>
      <c r="I14" s="12"/>
      <c r="J14" s="12"/>
      <c r="K14" s="5"/>
      <c r="L14" s="5"/>
      <c r="M14" s="5"/>
      <c r="N14" s="5"/>
      <c r="O14" s="5"/>
      <c r="P14" s="5"/>
    </row>
    <row r="15" spans="1:16" ht="36.75" customHeight="1">
      <c r="A15" s="39" t="s">
        <v>6</v>
      </c>
      <c r="B15" s="39"/>
      <c r="C15" s="39"/>
      <c r="D15" s="39"/>
      <c r="E15" s="39"/>
      <c r="F15" s="43" t="s">
        <v>24</v>
      </c>
      <c r="G15" s="44"/>
      <c r="H15" s="39" t="s">
        <v>0</v>
      </c>
      <c r="I15" s="28" t="s">
        <v>22</v>
      </c>
      <c r="J15" s="28" t="s">
        <v>23</v>
      </c>
      <c r="K15" s="41" t="s">
        <v>37</v>
      </c>
      <c r="L15" s="42"/>
      <c r="M15" s="41" t="s">
        <v>38</v>
      </c>
      <c r="N15" s="42"/>
      <c r="O15" s="41" t="s">
        <v>39</v>
      </c>
      <c r="P15" s="42"/>
    </row>
    <row r="16" spans="1:16" ht="253.5" customHeight="1">
      <c r="A16" s="17" t="s">
        <v>2</v>
      </c>
      <c r="B16" s="18" t="s">
        <v>3</v>
      </c>
      <c r="C16" s="18" t="s">
        <v>4</v>
      </c>
      <c r="D16" s="18" t="s">
        <v>5</v>
      </c>
      <c r="E16" s="18" t="s">
        <v>1</v>
      </c>
      <c r="F16" s="18" t="s">
        <v>27</v>
      </c>
      <c r="G16" s="18" t="s">
        <v>28</v>
      </c>
      <c r="H16" s="40"/>
      <c r="I16" s="29"/>
      <c r="J16" s="45"/>
      <c r="K16" s="26" t="s">
        <v>32</v>
      </c>
      <c r="L16" s="26" t="s">
        <v>33</v>
      </c>
      <c r="M16" s="26" t="s">
        <v>32</v>
      </c>
      <c r="N16" s="26" t="s">
        <v>33</v>
      </c>
      <c r="O16" s="26" t="s">
        <v>32</v>
      </c>
      <c r="P16" s="26" t="s">
        <v>33</v>
      </c>
    </row>
    <row r="17" spans="1:16" ht="69.75" customHeight="1">
      <c r="A17" s="17">
        <v>1</v>
      </c>
      <c r="B17" s="18" t="s">
        <v>7</v>
      </c>
      <c r="C17" s="18" t="s">
        <v>8</v>
      </c>
      <c r="D17" s="18" t="s">
        <v>9</v>
      </c>
      <c r="E17" s="18">
        <v>5</v>
      </c>
      <c r="F17" s="18" t="s">
        <v>25</v>
      </c>
      <c r="G17" s="17">
        <v>7</v>
      </c>
      <c r="H17" s="17">
        <v>8</v>
      </c>
      <c r="I17" s="17">
        <v>9</v>
      </c>
      <c r="J17" s="17">
        <v>10</v>
      </c>
      <c r="K17" s="17">
        <v>11</v>
      </c>
      <c r="L17" s="17" t="s">
        <v>34</v>
      </c>
      <c r="M17" s="17">
        <v>13</v>
      </c>
      <c r="N17" s="17" t="s">
        <v>35</v>
      </c>
      <c r="O17" s="17">
        <v>15</v>
      </c>
      <c r="P17" s="17" t="s">
        <v>36</v>
      </c>
    </row>
    <row r="18" spans="1:20" s="7" customFormat="1" ht="19.5" customHeight="1">
      <c r="A18" s="8"/>
      <c r="B18" s="8"/>
      <c r="C18" s="8"/>
      <c r="D18" s="8"/>
      <c r="E18" s="8"/>
      <c r="F18" s="8"/>
      <c r="G18" s="8"/>
      <c r="H18" s="10"/>
      <c r="I18" s="10"/>
      <c r="J18" s="10"/>
      <c r="K18" s="10"/>
      <c r="L18" s="10"/>
      <c r="M18" s="10"/>
      <c r="N18" s="10"/>
      <c r="O18" s="10"/>
      <c r="P18" s="10"/>
      <c r="Q18" s="15"/>
      <c r="R18" s="15"/>
      <c r="S18" s="15"/>
      <c r="T18" s="15"/>
    </row>
    <row r="19" spans="1:20" s="7" customFormat="1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9"/>
      <c r="L19" s="9"/>
      <c r="M19" s="9"/>
      <c r="N19" s="9"/>
      <c r="O19" s="9"/>
      <c r="P19" s="9"/>
      <c r="Q19" s="15"/>
      <c r="R19" s="15"/>
      <c r="S19" s="15"/>
      <c r="T19" s="15"/>
    </row>
    <row r="20" spans="8:16" ht="20.25" customHeight="1">
      <c r="H20" s="2"/>
      <c r="I20" s="2"/>
      <c r="J20" s="2"/>
      <c r="K20" s="1"/>
      <c r="L20" s="1"/>
      <c r="M20" s="1"/>
      <c r="N20" s="1"/>
      <c r="O20" s="1"/>
      <c r="P20" s="1"/>
    </row>
    <row r="21" spans="1:16" ht="18.75" customHeight="1">
      <c r="A21" s="19" t="s">
        <v>10</v>
      </c>
      <c r="B21" s="19"/>
      <c r="C21" s="19"/>
      <c r="D21" s="19"/>
      <c r="E21" s="19"/>
      <c r="F21" s="19"/>
      <c r="G21" s="19"/>
      <c r="H21" s="19"/>
      <c r="I21" s="19"/>
      <c r="J21" s="19"/>
      <c r="K21" s="13"/>
      <c r="L21" s="13"/>
      <c r="M21" s="13"/>
      <c r="N21" s="13"/>
      <c r="O21" s="13"/>
      <c r="P21" s="13"/>
    </row>
    <row r="22" spans="1:16" ht="18.75" customHeight="1">
      <c r="A22" s="20" t="s">
        <v>11</v>
      </c>
      <c r="B22" s="20"/>
      <c r="C22" s="20"/>
      <c r="D22" s="20"/>
      <c r="E22" s="20"/>
      <c r="F22" s="20"/>
      <c r="G22" s="20"/>
      <c r="H22" s="20"/>
      <c r="I22" s="20"/>
      <c r="J22" s="20"/>
      <c r="K22" s="13"/>
      <c r="L22" s="13"/>
      <c r="M22" s="13"/>
      <c r="N22" s="13"/>
      <c r="O22" s="13"/>
      <c r="P22" s="13"/>
    </row>
    <row r="23" spans="1:16" ht="21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13"/>
      <c r="L23" s="13"/>
      <c r="M23" s="13"/>
      <c r="N23" s="13"/>
      <c r="O23" s="13"/>
      <c r="P23" s="25"/>
    </row>
    <row r="24" spans="1:16" ht="1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3"/>
      <c r="L24" s="13"/>
      <c r="M24" s="13"/>
      <c r="N24" s="13"/>
      <c r="O24" s="13"/>
      <c r="P24" s="13"/>
    </row>
    <row r="25" spans="1:16" ht="15">
      <c r="A25" s="20" t="s">
        <v>13</v>
      </c>
      <c r="B25" s="20"/>
      <c r="C25" s="20"/>
      <c r="D25" s="20"/>
      <c r="E25" s="20"/>
      <c r="F25" s="20"/>
      <c r="G25" s="20"/>
      <c r="H25" s="20"/>
      <c r="I25" s="20"/>
      <c r="J25" s="20"/>
      <c r="K25" s="13"/>
      <c r="L25" s="13"/>
      <c r="M25" s="13"/>
      <c r="N25" s="13"/>
      <c r="O25" s="13"/>
      <c r="P25" s="13"/>
    </row>
    <row r="26" spans="1:16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3"/>
      <c r="L26" s="13"/>
      <c r="M26" s="13"/>
      <c r="N26" s="13"/>
      <c r="O26" s="13"/>
      <c r="P26" s="13"/>
    </row>
    <row r="27" spans="8:16" ht="14.25" customHeight="1">
      <c r="H27" s="2"/>
      <c r="I27" s="2"/>
      <c r="J27" s="2"/>
      <c r="K27" s="1"/>
      <c r="L27" s="1"/>
      <c r="M27" s="1"/>
      <c r="N27" s="1"/>
      <c r="O27" s="1"/>
      <c r="P27" s="1"/>
    </row>
    <row r="28" spans="8:16" ht="15">
      <c r="H28" s="2"/>
      <c r="I28" s="2"/>
      <c r="J28" s="2"/>
      <c r="K28" s="1"/>
      <c r="L28" s="1"/>
      <c r="M28" s="1"/>
      <c r="N28" s="1"/>
      <c r="O28" s="1"/>
      <c r="P28" s="1"/>
    </row>
    <row r="29" spans="8:16" ht="15">
      <c r="H29" s="2"/>
      <c r="I29" s="2"/>
      <c r="J29" s="2"/>
      <c r="K29" s="1"/>
      <c r="L29" s="1"/>
      <c r="M29" s="1"/>
      <c r="N29" s="1"/>
      <c r="O29" s="1"/>
      <c r="P29" s="1"/>
    </row>
    <row r="30" spans="8:16" ht="15">
      <c r="H30" s="2"/>
      <c r="I30" s="2"/>
      <c r="J30" s="2"/>
      <c r="K30" s="1"/>
      <c r="L30" s="1"/>
      <c r="M30" s="1"/>
      <c r="N30" s="1"/>
      <c r="O30" s="1"/>
      <c r="P30" s="1"/>
    </row>
    <row r="31" spans="8:16" ht="15">
      <c r="H31" s="2"/>
      <c r="I31" s="2"/>
      <c r="J31" s="2"/>
      <c r="K31" s="1"/>
      <c r="L31" s="1"/>
      <c r="M31" s="1"/>
      <c r="N31" s="1"/>
      <c r="O31" s="1"/>
      <c r="P31" s="1"/>
    </row>
    <row r="32" spans="8:16" ht="15">
      <c r="H32" s="2"/>
      <c r="I32" s="2"/>
      <c r="J32" s="2"/>
      <c r="K32" s="1"/>
      <c r="L32" s="1"/>
      <c r="M32" s="1"/>
      <c r="N32" s="1"/>
      <c r="O32" s="1"/>
      <c r="P32" s="1"/>
    </row>
    <row r="33" spans="8:16" ht="15">
      <c r="H33" s="2"/>
      <c r="I33" s="2"/>
      <c r="J33" s="2"/>
      <c r="K33" s="1"/>
      <c r="L33" s="1"/>
      <c r="M33" s="1"/>
      <c r="N33" s="1"/>
      <c r="O33" s="1"/>
      <c r="P33" s="1"/>
    </row>
    <row r="34" spans="8:16" ht="15">
      <c r="H34" s="2"/>
      <c r="I34" s="2"/>
      <c r="J34" s="2"/>
      <c r="K34" s="1"/>
      <c r="L34" s="1"/>
      <c r="M34" s="1"/>
      <c r="N34" s="1"/>
      <c r="O34" s="1"/>
      <c r="P34" s="1"/>
    </row>
    <row r="35" spans="8:16" ht="15">
      <c r="H35" s="2"/>
      <c r="I35" s="2"/>
      <c r="J35" s="2"/>
      <c r="K35" s="1"/>
      <c r="L35" s="1"/>
      <c r="M35" s="1"/>
      <c r="N35" s="1"/>
      <c r="O35" s="1"/>
      <c r="P35" s="1"/>
    </row>
    <row r="36" spans="8:16" ht="15">
      <c r="H36" s="2"/>
      <c r="I36" s="2"/>
      <c r="J36" s="2"/>
      <c r="K36" s="1"/>
      <c r="L36" s="1"/>
      <c r="M36" s="1"/>
      <c r="N36" s="1"/>
      <c r="O36" s="1"/>
      <c r="P36" s="1"/>
    </row>
    <row r="37" spans="8:16" ht="15">
      <c r="H37" s="2"/>
      <c r="I37" s="2"/>
      <c r="J37" s="2"/>
      <c r="K37" s="1"/>
      <c r="L37" s="1"/>
      <c r="M37" s="1"/>
      <c r="N37" s="1"/>
      <c r="O37" s="1"/>
      <c r="P37" s="1"/>
    </row>
    <row r="38" spans="8:16" ht="15">
      <c r="H38" s="2"/>
      <c r="I38" s="2"/>
      <c r="J38" s="2"/>
      <c r="K38" s="1"/>
      <c r="L38" s="1"/>
      <c r="M38" s="1"/>
      <c r="N38" s="1"/>
      <c r="O38" s="1"/>
      <c r="P38" s="1"/>
    </row>
    <row r="39" spans="8:16" ht="15">
      <c r="H39" s="2"/>
      <c r="I39" s="2"/>
      <c r="J39" s="2"/>
      <c r="K39" s="1"/>
      <c r="L39" s="1"/>
      <c r="M39" s="1"/>
      <c r="N39" s="1"/>
      <c r="O39" s="1"/>
      <c r="P39" s="1"/>
    </row>
    <row r="40" spans="8:16" ht="15">
      <c r="H40" s="2"/>
      <c r="I40" s="2"/>
      <c r="J40" s="2"/>
      <c r="K40" s="1"/>
      <c r="L40" s="1"/>
      <c r="M40" s="1"/>
      <c r="N40" s="1"/>
      <c r="O40" s="1"/>
      <c r="P40" s="1"/>
    </row>
    <row r="41" spans="8:16" ht="15">
      <c r="H41" s="2"/>
      <c r="I41" s="2"/>
      <c r="J41" s="2"/>
      <c r="K41" s="1"/>
      <c r="L41" s="1"/>
      <c r="M41" s="1"/>
      <c r="N41" s="1"/>
      <c r="O41" s="1"/>
      <c r="P41" s="1"/>
    </row>
    <row r="42" spans="8:16" ht="15">
      <c r="H42" s="6"/>
      <c r="I42" s="6"/>
      <c r="J42" s="6"/>
      <c r="K42" s="1"/>
      <c r="L42" s="1"/>
      <c r="M42" s="1"/>
      <c r="N42" s="1"/>
      <c r="O42" s="1"/>
      <c r="P42" s="1"/>
    </row>
    <row r="43" spans="8:16" ht="15">
      <c r="H43" s="6"/>
      <c r="I43" s="6"/>
      <c r="J43" s="6"/>
      <c r="K43" s="1"/>
      <c r="L43" s="1"/>
      <c r="M43" s="1"/>
      <c r="N43" s="1"/>
      <c r="O43" s="1"/>
      <c r="P43" s="1"/>
    </row>
    <row r="44" spans="8:16" ht="15">
      <c r="H44" s="6"/>
      <c r="I44" s="6"/>
      <c r="J44" s="6"/>
      <c r="K44" s="1"/>
      <c r="L44" s="1"/>
      <c r="M44" s="1"/>
      <c r="N44" s="1"/>
      <c r="O44" s="1"/>
      <c r="P44" s="1"/>
    </row>
    <row r="45" spans="8:16" ht="15" hidden="1">
      <c r="H45" s="2"/>
      <c r="I45" s="2"/>
      <c r="J45" s="2"/>
      <c r="K45" s="1"/>
      <c r="L45" s="1"/>
      <c r="M45" s="1"/>
      <c r="N45" s="1"/>
      <c r="O45" s="1"/>
      <c r="P45" s="1"/>
    </row>
    <row r="46" spans="8:16" ht="15" hidden="1">
      <c r="H46" s="2"/>
      <c r="I46" s="2"/>
      <c r="J46" s="2"/>
      <c r="K46" s="1"/>
      <c r="L46" s="1"/>
      <c r="M46" s="1"/>
      <c r="N46" s="1"/>
      <c r="O46" s="1"/>
      <c r="P46" s="1"/>
    </row>
    <row r="47" spans="8:16" ht="15" hidden="1">
      <c r="H47" s="2"/>
      <c r="I47" s="2"/>
      <c r="J47" s="2"/>
      <c r="K47" s="1"/>
      <c r="L47" s="1"/>
      <c r="M47" s="1"/>
      <c r="N47" s="1"/>
      <c r="O47" s="1"/>
      <c r="P47" s="1"/>
    </row>
  </sheetData>
  <sheetProtection/>
  <mergeCells count="20">
    <mergeCell ref="I12:P12"/>
    <mergeCell ref="I13:P13"/>
    <mergeCell ref="A10:P10"/>
    <mergeCell ref="A15:E15"/>
    <mergeCell ref="H15:H16"/>
    <mergeCell ref="K15:L15"/>
    <mergeCell ref="M15:N15"/>
    <mergeCell ref="O15:P15"/>
    <mergeCell ref="F15:G15"/>
    <mergeCell ref="J15:J16"/>
    <mergeCell ref="O9:P9"/>
    <mergeCell ref="I15:I16"/>
    <mergeCell ref="O1:P1"/>
    <mergeCell ref="O2:P2"/>
    <mergeCell ref="O3:P3"/>
    <mergeCell ref="O4:P4"/>
    <mergeCell ref="O5:P5"/>
    <mergeCell ref="O6:P6"/>
    <mergeCell ref="O7:P7"/>
    <mergeCell ref="O8:P8"/>
  </mergeCells>
  <conditionalFormatting sqref="Q1:IV65536 F14:J14 F18:P65536 A1:L9 F16:G17 I13 H17:P17 I12:P12 B11:H12 A12:A13 A14:E65536 K14:K15 M14:P15 L14">
    <cfRule type="expression" priority="88" dxfId="3" stopIfTrue="1">
      <formula>HasError()</formula>
    </cfRule>
    <cfRule type="expression" priority="89" dxfId="4" stopIfTrue="1">
      <formula>LockedByCondition()</formula>
    </cfRule>
    <cfRule type="expression" priority="90" dxfId="5" stopIfTrue="1">
      <formula>Locked()</formula>
    </cfRule>
  </conditionalFormatting>
  <dataValidations count="1">
    <dataValidation allowBlank="1" showInputMessage="1" showErrorMessage="1" sqref="H15 K16:P16"/>
  </dataValidations>
  <printOptions/>
  <pageMargins left="1.76" right="0.7086614173228347" top="0.7480314960629921" bottom="0.7480314960629921" header="0.31496062992125984" footer="0.31496062992125984"/>
  <pageSetup horizontalDpi="600" verticalDpi="600" orientation="landscape" paperSize="9" scale="5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В. Терехова</dc:creator>
  <cp:keywords/>
  <dc:description/>
  <cp:lastModifiedBy>Инна В. Безуглова</cp:lastModifiedBy>
  <cp:lastPrinted>2018-07-09T11:53:17Z</cp:lastPrinted>
  <dcterms:created xsi:type="dcterms:W3CDTF">2016-05-06T10:35:10Z</dcterms:created>
  <dcterms:modified xsi:type="dcterms:W3CDTF">2018-07-09T12:31:32Z</dcterms:modified>
  <cp:category/>
  <cp:version/>
  <cp:contentType/>
  <cp:contentStatus/>
</cp:coreProperties>
</file>