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340" windowHeight="4605" activeTab="0"/>
  </bookViews>
  <sheets>
    <sheet name="программа " sheetId="1" r:id="rId1"/>
  </sheets>
  <definedNames>
    <definedName name="_xlnm.Print_Titles" localSheetId="0">'программа '!$12:$14</definedName>
    <definedName name="_xlnm.Print_Area" localSheetId="0">'программа '!$A$2:$O$266</definedName>
  </definedNames>
  <calcPr fullCalcOnLoad="1"/>
</workbook>
</file>

<file path=xl/sharedStrings.xml><?xml version="1.0" encoding="utf-8"?>
<sst xmlns="http://schemas.openxmlformats.org/spreadsheetml/2006/main" count="843" uniqueCount="213">
  <si>
    <t>№ п/п</t>
  </si>
  <si>
    <t>Наименование, адрес объекта</t>
  </si>
  <si>
    <t>Ед. изм.</t>
  </si>
  <si>
    <t>в том числе:</t>
  </si>
  <si>
    <t>ПИР</t>
  </si>
  <si>
    <t>СМР</t>
  </si>
  <si>
    <t>Регистрация объекта</t>
  </si>
  <si>
    <t>Прочие</t>
  </si>
  <si>
    <t>Итого</t>
  </si>
  <si>
    <t>м</t>
  </si>
  <si>
    <t>Календарные сроки</t>
  </si>
  <si>
    <t>Источники финансирования</t>
  </si>
  <si>
    <t>начало</t>
  </si>
  <si>
    <t>завершение</t>
  </si>
  <si>
    <t>Принято по Программе, тыс. руб.</t>
  </si>
  <si>
    <t>спецнадбавка</t>
  </si>
  <si>
    <t>Технические характеристики</t>
  </si>
  <si>
    <t>Тимский район</t>
  </si>
  <si>
    <t>май</t>
  </si>
  <si>
    <t>июль</t>
  </si>
  <si>
    <t xml:space="preserve">Курский  район </t>
  </si>
  <si>
    <t>шт</t>
  </si>
  <si>
    <t>июнь</t>
  </si>
  <si>
    <t>сентябрь</t>
  </si>
  <si>
    <t>март</t>
  </si>
  <si>
    <t>Курск, Курский район</t>
  </si>
  <si>
    <t>Фатежский район</t>
  </si>
  <si>
    <t>объект</t>
  </si>
  <si>
    <t>декабрь</t>
  </si>
  <si>
    <t>спецнадбавка,</t>
  </si>
  <si>
    <t xml:space="preserve">ВСЕГО по ПРОГРАММЕ: </t>
  </si>
  <si>
    <t>Материалы оборудование</t>
  </si>
  <si>
    <t>финансируемая за счет средств специальной надбавки к тарифам на услуги по транспортировке  газа по газораспределительным сетям</t>
  </si>
  <si>
    <t>Льговский район</t>
  </si>
  <si>
    <t>УТВЕРЖДЕНА</t>
  </si>
  <si>
    <t xml:space="preserve">постановлением Администрации </t>
  </si>
  <si>
    <t>Курской области</t>
  </si>
  <si>
    <t>Газопроводы высокого и низкого давления к жилой застройке в Центральном округе г.Курска, в районе п.Касиновский (1 этап строительства)</t>
  </si>
  <si>
    <t>январь</t>
  </si>
  <si>
    <t>Кореневский район</t>
  </si>
  <si>
    <t>Железногорский район</t>
  </si>
  <si>
    <t>апрель</t>
  </si>
  <si>
    <t>август</t>
  </si>
  <si>
    <t>Газопроводы высокого, среднего и низкого давления к жилой застройке земельного участка (кадастровый номер 46:29:102064:2) в г.Курске</t>
  </si>
  <si>
    <t>Газопроводы высокого, среднего и низкого давления к жилой застройке земельного участка (кадастровый номер 46:29:102059:1) в г.Курске</t>
  </si>
  <si>
    <t>Газопроводы высокого и низкого давления к жилой застройке земельного участка (кадастровый номер 46:29:102061:1) в г.Курске</t>
  </si>
  <si>
    <t xml:space="preserve"> средства специальной надбавки 2018 г.</t>
  </si>
  <si>
    <t>Рыльский район</t>
  </si>
  <si>
    <t>Поныровский район</t>
  </si>
  <si>
    <t>Техническое перевооружение ГРПШ №22 по пер.Южный в г.Курске</t>
  </si>
  <si>
    <t>Техническое перевооружение ГРП № 25 по ул.Дубровинского в г. Курске</t>
  </si>
  <si>
    <t>Техническое перевооружение ГРП №14 по ул.1-я Фатежская в г. Курске</t>
  </si>
  <si>
    <t>Техническое перевооружение ГРП № 31 по ул.4-я Стрелецкая в г. Курске</t>
  </si>
  <si>
    <t>Техническое перевооружение ГРПШ № 637 в д. Большое Шумаково Курского района Курской области</t>
  </si>
  <si>
    <t>Октябрьский район</t>
  </si>
  <si>
    <t>Техническое перевооружение ГРПШ № 56 в д.Липина Октябрьского района Курской области</t>
  </si>
  <si>
    <t>Техническое перевооружение ГРПШ № 57 в д.Липина Октябрьского района Курской области</t>
  </si>
  <si>
    <t>Техническое перевооружение ГРПШ № 58 в д.Катырина Октябрьского района Курской области</t>
  </si>
  <si>
    <t>Беловский район</t>
  </si>
  <si>
    <t>Хомутовский район</t>
  </si>
  <si>
    <t>1.1.</t>
  </si>
  <si>
    <t>1.3.</t>
  </si>
  <si>
    <t>1.4.</t>
  </si>
  <si>
    <t>1.5.</t>
  </si>
  <si>
    <t>1.6.</t>
  </si>
  <si>
    <t>РАЗДЕЛ 1. Проектирование, строительство новых газораспределительных систем, сооружений и объектов.</t>
  </si>
  <si>
    <t>1.7.</t>
  </si>
  <si>
    <t>1.8.</t>
  </si>
  <si>
    <t>1.9.</t>
  </si>
  <si>
    <t>1.11.</t>
  </si>
  <si>
    <t>1.13.</t>
  </si>
  <si>
    <t>1.14.</t>
  </si>
  <si>
    <t>1.16.</t>
  </si>
  <si>
    <t>1.17.</t>
  </si>
  <si>
    <t>1.18.</t>
  </si>
  <si>
    <t>РАЗДЕЛ 2 Реконструкция и модернизация газораспределительных систем, сооружений и объектов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</si>
  <si>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</si>
  <si>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</si>
  <si>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</si>
  <si>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</si>
  <si>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</si>
  <si>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</si>
  <si>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</si>
  <si>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</si>
  <si>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</si>
  <si>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</si>
  <si>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</si>
  <si>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</si>
  <si>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</si>
  <si>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</si>
  <si>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</si>
  <si>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</si>
  <si>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</si>
  <si>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</si>
  <si>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</si>
  <si>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</si>
  <si>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</si>
  <si>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</si>
  <si>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</si>
  <si>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</si>
  <si>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</si>
  <si>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</si>
  <si>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</si>
  <si>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</si>
  <si>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</si>
  <si>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</si>
  <si>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</si>
  <si>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</si>
  <si>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</si>
  <si>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</si>
  <si>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</si>
  <si>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РАЗДЕЛ 3. Организация автоматизированной системы управления технологическими процессами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</si>
  <si>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</si>
  <si>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</si>
  <si>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</si>
  <si>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</si>
  <si>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</si>
  <si>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</si>
  <si>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</si>
  <si>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</si>
  <si>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</si>
  <si>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</si>
  <si>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</si>
  <si>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</si>
  <si>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Всего по объектам 3 раздела</t>
  </si>
  <si>
    <t>Всего по объектам 2 раздела</t>
  </si>
  <si>
    <t>Всего по объектам 1 раздела</t>
  </si>
  <si>
    <t>Золотухинский район</t>
  </si>
  <si>
    <t>Техническое перевооружение ГРПШ № 15 по ул. Красная Звезда в  микрорайоне Трубичено  г. Железногорск Курской области</t>
  </si>
  <si>
    <t>Газопровод низкого давления к жилым домам  для детей-сирот и детей, оставшихся без попечения родителей, по ул.Мирная, 18 с. 1-е Выгорное Тимского района Курской области</t>
  </si>
  <si>
    <t>Техническое перевооружение ГРП №504 в п.Касиновский Курского района Курской области</t>
  </si>
  <si>
    <t>Газопровод низкого давления к жилой застройке земельного участка в 4 квартале п.им.Маршала Жукова Курского района Курской области</t>
  </si>
  <si>
    <t>Газопроводы высокого и низкого давления к жилой застройке земельных участков (кадастровый номер 46:29:102094:1) в г. Курске</t>
  </si>
  <si>
    <t>Советский район</t>
  </si>
  <si>
    <t>февраль</t>
  </si>
  <si>
    <t>Газопроводы высокого, среднего и низкого давления к жилой застройке земельного участка для многодетных семей в районе ул.Просторной г.Курска</t>
  </si>
  <si>
    <t>Горшеченский район</t>
  </si>
  <si>
    <t>Пристенский район</t>
  </si>
  <si>
    <t>Газопровод низкого давления по ул. Учхоз и ул. 3-я Садовая  в  г.Рыльске Курской области</t>
  </si>
  <si>
    <t>Газопроводы высокого и низкого давления к жилой застройке земельных участков (кадастровые номера 46:29:102092:1, 46:29:102002:49) в г.Курске</t>
  </si>
  <si>
    <t>Газопроводы высокого и низкого давления в д.Бородаевка Советского района Курской области</t>
  </si>
  <si>
    <t xml:space="preserve"> средства специальной надбавки 2019 г.</t>
  </si>
  <si>
    <t>1.12.</t>
  </si>
  <si>
    <t>1.19.</t>
  </si>
  <si>
    <t xml:space="preserve">Газопроводы среднего и низкого давления к индивидуальной жилой застройке в п.Лазурный Щетинского сельсовета Курского района Курской области </t>
  </si>
  <si>
    <t xml:space="preserve"> Газопроводы-вводы низкого давления к жилым домам для детей-сирот и детей, оставшихся без попечения родителей, по ул. Садовая в п. Кировский Пристенского района Курской области</t>
  </si>
  <si>
    <t>1.20.</t>
  </si>
  <si>
    <t>1.21.</t>
  </si>
  <si>
    <t>1.22.</t>
  </si>
  <si>
    <t>1.2.</t>
  </si>
  <si>
    <t>1.23.</t>
  </si>
  <si>
    <t xml:space="preserve"> газификации Курской области на 2019 год,</t>
  </si>
  <si>
    <t xml:space="preserve"> в том числе на 2019 год</t>
  </si>
  <si>
    <t>Газопровод низкого давления по ул.Садовая в с.Новомелавое Новомелавского сельсовета Горшеченского района Курской области</t>
  </si>
  <si>
    <t>Курчатовский район</t>
  </si>
  <si>
    <t>Техническое перевооружение ГРПШ № 14 по ул.Березов Лог в п.Поныри Поныровского района Курской области</t>
  </si>
  <si>
    <t>Газопровод низкого давления к домам для детей-сирот и детей, оставшихся без попечения родителей, по ул.Сидорова и ул.Радужная в п.Золотухино  Золотухинского района Курской области</t>
  </si>
  <si>
    <t xml:space="preserve">Техническое  перевооружение ШРП №12 по  пер. 4-й Стрелецкий в  г.Курске </t>
  </si>
  <si>
    <t xml:space="preserve">Техническое  перевооружение ШРП № 30 по   пер. 2-й Фабричный в г. Курске </t>
  </si>
  <si>
    <t xml:space="preserve">Техническое  перевооружение ШРП № 54, по   пер. 2-й Гуторовский в  г. Курске </t>
  </si>
  <si>
    <t xml:space="preserve">Техническое  перевооружение ШРП № 104 по   ул. Энгельса в  г.Курске </t>
  </si>
  <si>
    <t xml:space="preserve">Техническое  перевооружение ГРП №77 по   ул. Кирпичная в  г.Курске </t>
  </si>
  <si>
    <t xml:space="preserve">Техническое  перевооружение  ГРП №21 по  ул. Сумская в  г.Курске </t>
  </si>
  <si>
    <t xml:space="preserve">Техническое  перевооружение ГРП №22 по ул. Дейнеки в  г.Курске </t>
  </si>
  <si>
    <t xml:space="preserve">Техническое  перевооружение ГРП №20 по  ул. 2-я Песковская в  г.Курске </t>
  </si>
  <si>
    <t xml:space="preserve">Техническое  перевооружение ГРП №10 по  ул. Пигорева в  г.Курске </t>
  </si>
  <si>
    <t xml:space="preserve">Техническое перевооружение ГРПШ №17 в с. Журавлино Октябрьского  района  Курской  области </t>
  </si>
  <si>
    <t xml:space="preserve">Техническое перевооружение ГРПШ №18 в с. Журавлино Октябрьского  района  Курской  области </t>
  </si>
  <si>
    <t xml:space="preserve">Техническое перевооружение ГРПШ №19 в с. Журавлино Октябрьского  района  Курской  области </t>
  </si>
  <si>
    <t xml:space="preserve">Техническое перевооружение ГРПШ №20 в с. Журавлино Октябрьского  района  Курской  области </t>
  </si>
  <si>
    <t xml:space="preserve">Техническое перевооружение ГРПШ №21 в с. Журавлино Октябрьского  района  Курской  области </t>
  </si>
  <si>
    <t xml:space="preserve"> Техническое перевооружение  ШРП №15 по  ул.Рокосовского  в  п. Поныри  курской  области </t>
  </si>
  <si>
    <t>Щигровский район</t>
  </si>
  <si>
    <t xml:space="preserve">Курская обл., г. Щигры, ул. Ново-Курская (Лазарева) , ГСГО-5-12 №3 </t>
  </si>
  <si>
    <t>Курская обл., Щигровского район, п. Зеленая Роща, ГСГО-5-12 №65</t>
  </si>
  <si>
    <t xml:space="preserve">Курская обл., Щигровского район,д. Секачевка, ГРПШ с РДГ-80н(в) №66 </t>
  </si>
  <si>
    <t>2.36.</t>
  </si>
  <si>
    <t>2.37.</t>
  </si>
  <si>
    <t xml:space="preserve">Техническое  перевооружение ШРП №2 по  ул.Сумская, 3  в  г.Курске </t>
  </si>
  <si>
    <t>Техническое перевооружение ГРП № 500  по ул.  Сосновая в д.Ворошнево Курского района Курской области</t>
  </si>
  <si>
    <t xml:space="preserve">Система телеметрии в ГРПШ № 94 по ул. Плодовая в г. Курске </t>
  </si>
  <si>
    <t>Система телеметрии в ГРПШ №2, по ул. Сумская, 3 в г. Курске</t>
  </si>
  <si>
    <t>Система телеметрии в ГРП №25,по ул. Дубровинского в г. Курске</t>
  </si>
  <si>
    <t>Система телеметрии в ГРП №14,по  ул. 1-я Фатежская в г. Курске</t>
  </si>
  <si>
    <t>Система телеметрии в ГРП №31, по ул. 4-я Стрелецкая в г. Курске</t>
  </si>
  <si>
    <t>Система телеметрии в  ГРП №504 Курская область Курский район п. Касиновский</t>
  </si>
  <si>
    <t xml:space="preserve">Система телеметрии в ГРПШ №15 по ул. Красная Звезда,  в г. Железногорске  </t>
  </si>
  <si>
    <t>Система телеметрии в ГРПШ №3 по ул. Лазарева в  г.Щигры</t>
  </si>
  <si>
    <t>Система телеметрии в ГРПШ №65Курская область, Щигровский р-н, п. Зеленая Роща</t>
  </si>
  <si>
    <t>Система телеметрии в ГРПШ №66 Курская область, Щигровский р-н, д. Секачевка</t>
  </si>
  <si>
    <t>Система телеметрии в ГРПШ №67 Курская область, Щигровский р-н, д. Суходол</t>
  </si>
  <si>
    <t>1.10.</t>
  </si>
  <si>
    <t>1.15.</t>
  </si>
  <si>
    <t>Солнцевский район</t>
  </si>
  <si>
    <t>Газопроводы среднего и низкого давления к жилым домам  для детей-сирот и детей, оставшихся без попечения родителей, по ул.Кочерыжник в с.Зуевка Солнцевского  района Курской области</t>
  </si>
  <si>
    <t>Газопровод низкого давления по ул.Центральная в с.Сосновка Горшеченского района Курской области</t>
  </si>
  <si>
    <t>Газопровод низкого давления  к  жилым домам для детей-сирот и детей, оставшихся без попечения родителей, по ул.Маяковского в п. им. К.Либкнехта Курчатовского района Курской области</t>
  </si>
  <si>
    <t>Газопровод низкого давления  к  жилым домам для детей-сирот и детей, оставшихся без попечения родителей, в с.Иванчиково Льговского района Курской области</t>
  </si>
  <si>
    <t>Газопровод низкого давления  к  жилым домам для детей-сирот и детей, оставшихся без попечения родителей, в д.Н.Воробжа Октябрьского района Курской области</t>
  </si>
  <si>
    <t>Газопровод высокого и низкого давления  к  жилым домам для детей-сирот и детей, оставшихся без попечения родителей, в д.Малое Гнеушево Рыльского района Курской области</t>
  </si>
  <si>
    <t xml:space="preserve">Техническое перевооружение ГРПШ №26 микрорайон Заречный г.Железногорск Курской области </t>
  </si>
  <si>
    <t xml:space="preserve">Техническое  перевооружение ШРП №9 по  пер. Кривецкий в  г.Курске </t>
  </si>
  <si>
    <t>Техническое перевооружение ШРП № 83  в  д.Шалимовка Фатежского района Курской области</t>
  </si>
  <si>
    <t>Система телеметрии в ГРП №500 Курская область Курский р-н д. Волошнево ул.Сосновая ( с/з "Гуторовский")</t>
  </si>
  <si>
    <t xml:space="preserve">Техническое перевооружение ГРПШ №25 микрорайон Заречный г.Железногорск Курской области </t>
  </si>
  <si>
    <t>переходящий</t>
  </si>
  <si>
    <t xml:space="preserve"> Техническое перевооружение  ШРП №16 по ул. Горького в  п. Поныри  Курской  области  </t>
  </si>
  <si>
    <t>Курская обл., Щигровского район, п. Суходол, ГСГО-2с №67</t>
  </si>
  <si>
    <t>от ______ № ___________________</t>
  </si>
  <si>
    <t>ПРОЕКТ</t>
  </si>
  <si>
    <t>ПРОГРАММА</t>
  </si>
  <si>
    <t xml:space="preserve">Газопровод низкого давления к многоквартирным жилым домам №2 и №4 по ул. Магистральная и № 2 по ул.Кооперативная в п.Каучук Кореневского района Курской области </t>
  </si>
  <si>
    <t xml:space="preserve">Газопроводы высокого и низкого давления к     5-и жилым домам  для детей-сирот и детей, оставшихся без попечения родителей,  по ул.Молодежная в п.Хомутовка Хомутовского района Курской области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</si>
</sst>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 yy"/>
    <numFmt numFmtId="165" formatCode="[$-419]mmmm\ yyyy;@"/>
    <numFmt numFmtId="166" formatCode="0.0%"/>
    <numFmt numFmtId="167" formatCode="[$-FC19]d\ mmmm\ yyyy\ &quot;г.&quot;"/>
    <numFmt numFmtId="168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wrapText="1"/>
    </xf>
    <xf numFmtId="0" fontId="13" fillId="32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0" fontId="8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/>
    </xf>
    <xf numFmtId="10" fontId="3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9" fillId="32" borderId="0" xfId="0" applyNumberFormat="1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9" fillId="32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4" fillId="32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" fontId="4" fillId="0" borderId="14" xfId="0" applyNumberFormat="1" applyFont="1" applyFill="1" applyBorder="1" applyAlignment="1">
      <alignment horizontal="center" vertical="center"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2" fillId="32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3"/>
  <sheetViews>
    <sheetView tabSelected="1" zoomScale="75" zoomScaleNormal="75" zoomScaleSheetLayoutView="50" zoomScalePageLayoutView="60" workbookViewId="0" topLeftCell="C133">
      <selection activeCell="D258" sqref="D258"/>
    </sheetView>
  </sheetViews>
  <sheetFormatPr defaultColWidth="9.00390625" defaultRowHeight="12.75"/>
  <cols>
    <col min="1" max="1" width="6.625" style="1" customWidth="1"/>
    <col min="2" max="2" width="55.00390625" style="1" customWidth="1"/>
    <col min="3" max="3" width="11.00390625" style="1" customWidth="1"/>
    <col min="4" max="4" width="15.75390625" style="1" customWidth="1"/>
    <col min="5" max="5" width="14.625" style="1" customWidth="1"/>
    <col min="6" max="6" width="13.625" style="1" customWidth="1"/>
    <col min="7" max="7" width="17.125" style="1" customWidth="1"/>
    <col min="8" max="8" width="14.25390625" style="1" customWidth="1"/>
    <col min="9" max="9" width="11.875" style="1" customWidth="1"/>
    <col min="10" max="10" width="19.875" style="57" customWidth="1"/>
    <col min="11" max="11" width="12.875" style="1" customWidth="1"/>
    <col min="12" max="12" width="13.625" style="1" customWidth="1"/>
    <col min="13" max="13" width="13.75390625" style="1" customWidth="1"/>
    <col min="14" max="14" width="14.625" style="1" customWidth="1"/>
    <col min="15" max="15" width="18.625" style="1" customWidth="1"/>
    <col min="16" max="16" width="34.125" style="60" customWidth="1"/>
    <col min="17" max="16384" width="9.125" style="1" customWidth="1"/>
  </cols>
  <sheetData>
    <row r="1" ht="36" customHeight="1">
      <c r="M1" s="107" t="s">
        <v>209</v>
      </c>
    </row>
    <row r="2" spans="11:15" ht="23.25">
      <c r="K2" s="10"/>
      <c r="L2" s="94" t="s">
        <v>34</v>
      </c>
      <c r="M2" s="94"/>
      <c r="N2" s="94"/>
      <c r="O2" s="94"/>
    </row>
    <row r="3" spans="11:15" ht="23.25">
      <c r="K3" s="10"/>
      <c r="L3" s="94" t="s">
        <v>35</v>
      </c>
      <c r="M3" s="94"/>
      <c r="N3" s="94"/>
      <c r="O3" s="94"/>
    </row>
    <row r="4" spans="11:15" ht="23.25">
      <c r="K4" s="10"/>
      <c r="L4" s="94" t="s">
        <v>36</v>
      </c>
      <c r="M4" s="94"/>
      <c r="N4" s="94"/>
      <c r="O4" s="94"/>
    </row>
    <row r="5" spans="11:15" ht="23.25">
      <c r="K5" s="10"/>
      <c r="L5" s="94" t="s">
        <v>208</v>
      </c>
      <c r="M5" s="94"/>
      <c r="N5" s="94"/>
      <c r="O5" s="94"/>
    </row>
    <row r="6" spans="11:15" ht="23.25">
      <c r="K6" s="10"/>
      <c r="L6" s="71"/>
      <c r="M6" s="71"/>
      <c r="N6" s="71"/>
      <c r="O6" s="71"/>
    </row>
    <row r="7" spans="13:15" ht="15.75">
      <c r="M7" s="2"/>
      <c r="N7" s="2"/>
      <c r="O7" s="2"/>
    </row>
    <row r="8" spans="1:15" ht="22.5">
      <c r="A8" s="95" t="s">
        <v>210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22.5">
      <c r="A9" s="95" t="s">
        <v>151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9.5" customHeight="1">
      <c r="A10" s="100" t="s">
        <v>32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16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6" s="66" customFormat="1" ht="15.75">
      <c r="A12" s="89" t="s">
        <v>0</v>
      </c>
      <c r="B12" s="89" t="s">
        <v>1</v>
      </c>
      <c r="C12" s="89" t="s">
        <v>2</v>
      </c>
      <c r="D12" s="96" t="s">
        <v>16</v>
      </c>
      <c r="E12" s="87" t="s">
        <v>14</v>
      </c>
      <c r="F12" s="87"/>
      <c r="G12" s="87"/>
      <c r="H12" s="87"/>
      <c r="I12" s="87"/>
      <c r="J12" s="88"/>
      <c r="K12" s="84" t="s">
        <v>10</v>
      </c>
      <c r="L12" s="84"/>
      <c r="M12" s="84"/>
      <c r="N12" s="84"/>
      <c r="O12" s="84" t="s">
        <v>11</v>
      </c>
      <c r="P12" s="65"/>
    </row>
    <row r="13" spans="1:16" s="66" customFormat="1" ht="15.75">
      <c r="A13" s="89"/>
      <c r="B13" s="89"/>
      <c r="C13" s="89"/>
      <c r="D13" s="97"/>
      <c r="E13" s="86" t="s">
        <v>3</v>
      </c>
      <c r="F13" s="87"/>
      <c r="G13" s="87"/>
      <c r="H13" s="87"/>
      <c r="I13" s="87"/>
      <c r="J13" s="88"/>
      <c r="K13" s="84" t="s">
        <v>4</v>
      </c>
      <c r="L13" s="84"/>
      <c r="M13" s="84" t="s">
        <v>5</v>
      </c>
      <c r="N13" s="84"/>
      <c r="O13" s="84"/>
      <c r="P13" s="65"/>
    </row>
    <row r="14" spans="1:16" s="66" customFormat="1" ht="47.25">
      <c r="A14" s="96"/>
      <c r="B14" s="96"/>
      <c r="C14" s="96"/>
      <c r="D14" s="97"/>
      <c r="E14" s="79" t="s">
        <v>4</v>
      </c>
      <c r="F14" s="79" t="s">
        <v>31</v>
      </c>
      <c r="G14" s="79" t="s">
        <v>5</v>
      </c>
      <c r="H14" s="79" t="s">
        <v>6</v>
      </c>
      <c r="I14" s="79" t="s">
        <v>7</v>
      </c>
      <c r="J14" s="79" t="s">
        <v>8</v>
      </c>
      <c r="K14" s="108" t="s">
        <v>12</v>
      </c>
      <c r="L14" s="108" t="s">
        <v>13</v>
      </c>
      <c r="M14" s="108" t="s">
        <v>12</v>
      </c>
      <c r="N14" s="108" t="s">
        <v>13</v>
      </c>
      <c r="O14" s="109"/>
      <c r="P14" s="65"/>
    </row>
    <row r="15" spans="1:15" ht="18.75">
      <c r="A15" s="104" t="s">
        <v>65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</row>
    <row r="16" spans="1:16" s="3" customFormat="1" ht="18.75">
      <c r="A16" s="21"/>
      <c r="B16" s="22" t="s">
        <v>58</v>
      </c>
      <c r="C16" s="21"/>
      <c r="D16" s="13"/>
      <c r="E16" s="13"/>
      <c r="F16" s="16"/>
      <c r="G16" s="16"/>
      <c r="H16" s="16"/>
      <c r="I16" s="16"/>
      <c r="J16" s="23"/>
      <c r="K16" s="24"/>
      <c r="L16" s="24"/>
      <c r="M16" s="21"/>
      <c r="N16" s="21"/>
      <c r="O16" s="25"/>
      <c r="P16" s="61"/>
    </row>
    <row r="17" spans="1:16" s="3" customFormat="1" ht="18.75">
      <c r="A17" s="28"/>
      <c r="B17" s="22" t="s">
        <v>136</v>
      </c>
      <c r="C17" s="32"/>
      <c r="D17" s="15"/>
      <c r="E17" s="15"/>
      <c r="F17" s="15"/>
      <c r="G17" s="15"/>
      <c r="H17" s="15"/>
      <c r="I17" s="15"/>
      <c r="J17" s="15"/>
      <c r="K17" s="24"/>
      <c r="L17" s="24"/>
      <c r="M17" s="21"/>
      <c r="N17" s="21"/>
      <c r="O17" s="25"/>
      <c r="P17" s="61"/>
    </row>
    <row r="18" spans="1:16" s="3" customFormat="1" ht="60.75" customHeight="1">
      <c r="A18" s="85" t="s">
        <v>60</v>
      </c>
      <c r="B18" s="26" t="s">
        <v>153</v>
      </c>
      <c r="C18" s="21" t="s">
        <v>9</v>
      </c>
      <c r="D18" s="13">
        <v>2423</v>
      </c>
      <c r="E18" s="13">
        <v>515</v>
      </c>
      <c r="F18" s="16">
        <f>1090-200</f>
        <v>890</v>
      </c>
      <c r="G18" s="16">
        <f>610-123</f>
        <v>487</v>
      </c>
      <c r="H18" s="16">
        <v>0</v>
      </c>
      <c r="I18" s="16">
        <v>0</v>
      </c>
      <c r="J18" s="13">
        <f>SUM(E18:I18)</f>
        <v>1892</v>
      </c>
      <c r="K18" s="27" t="s">
        <v>38</v>
      </c>
      <c r="L18" s="27" t="s">
        <v>18</v>
      </c>
      <c r="M18" s="27" t="s">
        <v>22</v>
      </c>
      <c r="N18" s="27" t="s">
        <v>28</v>
      </c>
      <c r="O18" s="25" t="s">
        <v>15</v>
      </c>
      <c r="P18" s="61" t="s">
        <v>205</v>
      </c>
    </row>
    <row r="19" spans="1:16" s="3" customFormat="1" ht="18.75">
      <c r="A19" s="82"/>
      <c r="B19" s="29" t="s">
        <v>152</v>
      </c>
      <c r="C19" s="30" t="s">
        <v>9</v>
      </c>
      <c r="D19" s="14">
        <f aca="true" t="shared" si="0" ref="D19:I19">D18</f>
        <v>2423</v>
      </c>
      <c r="E19" s="19">
        <f t="shared" si="0"/>
        <v>515</v>
      </c>
      <c r="F19" s="19">
        <f t="shared" si="0"/>
        <v>890</v>
      </c>
      <c r="G19" s="19">
        <f t="shared" si="0"/>
        <v>487</v>
      </c>
      <c r="H19" s="19">
        <f t="shared" si="0"/>
        <v>0</v>
      </c>
      <c r="I19" s="19">
        <f t="shared" si="0"/>
        <v>0</v>
      </c>
      <c r="J19" s="14">
        <f>SUM(E19:I19)</f>
        <v>1892</v>
      </c>
      <c r="K19" s="27"/>
      <c r="L19" s="27"/>
      <c r="M19" s="27"/>
      <c r="N19" s="27"/>
      <c r="O19" s="25"/>
      <c r="P19" s="61"/>
    </row>
    <row r="20" spans="1:16" s="3" customFormat="1" ht="18.75">
      <c r="A20" s="83"/>
      <c r="B20" s="17" t="s">
        <v>141</v>
      </c>
      <c r="C20" s="32"/>
      <c r="D20" s="15"/>
      <c r="E20" s="15">
        <f>E18</f>
        <v>515</v>
      </c>
      <c r="F20" s="15">
        <f>F18</f>
        <v>890</v>
      </c>
      <c r="G20" s="15">
        <f>G18</f>
        <v>487</v>
      </c>
      <c r="H20" s="15">
        <f>H18</f>
        <v>0</v>
      </c>
      <c r="I20" s="15">
        <f>I18</f>
        <v>0</v>
      </c>
      <c r="J20" s="15">
        <f>SUM(E20:I20)</f>
        <v>1892</v>
      </c>
      <c r="K20" s="24"/>
      <c r="L20" s="24"/>
      <c r="M20" s="21"/>
      <c r="N20" s="21"/>
      <c r="O20" s="25"/>
      <c r="P20" s="61"/>
    </row>
    <row r="21" spans="1:16" s="3" customFormat="1" ht="56.25" customHeight="1">
      <c r="A21" s="81" t="s">
        <v>149</v>
      </c>
      <c r="B21" s="26" t="s">
        <v>195</v>
      </c>
      <c r="C21" s="21" t="s">
        <v>9</v>
      </c>
      <c r="D21" s="13">
        <v>500</v>
      </c>
      <c r="E21" s="13">
        <v>0</v>
      </c>
      <c r="F21" s="16">
        <v>500</v>
      </c>
      <c r="G21" s="16">
        <v>300</v>
      </c>
      <c r="H21" s="16">
        <v>0</v>
      </c>
      <c r="I21" s="16">
        <v>0</v>
      </c>
      <c r="J21" s="13">
        <f>SUM(E21:I21)</f>
        <v>800</v>
      </c>
      <c r="K21" s="27" t="s">
        <v>18</v>
      </c>
      <c r="L21" s="27" t="s">
        <v>42</v>
      </c>
      <c r="M21" s="27" t="s">
        <v>23</v>
      </c>
      <c r="N21" s="27" t="s">
        <v>28</v>
      </c>
      <c r="O21" s="25" t="s">
        <v>15</v>
      </c>
      <c r="P21" s="61"/>
    </row>
    <row r="22" spans="1:16" s="3" customFormat="1" ht="18.75">
      <c r="A22" s="82"/>
      <c r="B22" s="29" t="s">
        <v>152</v>
      </c>
      <c r="C22" s="30" t="s">
        <v>9</v>
      </c>
      <c r="D22" s="14">
        <f>D21</f>
        <v>500</v>
      </c>
      <c r="E22" s="14">
        <f aca="true" t="shared" si="1" ref="E22:J23">E21</f>
        <v>0</v>
      </c>
      <c r="F22" s="14">
        <f t="shared" si="1"/>
        <v>500</v>
      </c>
      <c r="G22" s="14">
        <f t="shared" si="1"/>
        <v>300</v>
      </c>
      <c r="H22" s="14">
        <f t="shared" si="1"/>
        <v>0</v>
      </c>
      <c r="I22" s="14">
        <f t="shared" si="1"/>
        <v>0</v>
      </c>
      <c r="J22" s="14">
        <f t="shared" si="1"/>
        <v>800</v>
      </c>
      <c r="K22" s="27"/>
      <c r="L22" s="27"/>
      <c r="M22" s="27"/>
      <c r="N22" s="27"/>
      <c r="O22" s="25"/>
      <c r="P22" s="61"/>
    </row>
    <row r="23" spans="1:16" s="3" customFormat="1" ht="18.75">
      <c r="A23" s="83"/>
      <c r="B23" s="17" t="s">
        <v>141</v>
      </c>
      <c r="C23" s="32" t="s">
        <v>9</v>
      </c>
      <c r="D23" s="15">
        <v>500</v>
      </c>
      <c r="E23" s="15">
        <f>E22</f>
        <v>0</v>
      </c>
      <c r="F23" s="15">
        <f t="shared" si="1"/>
        <v>500</v>
      </c>
      <c r="G23" s="15">
        <f t="shared" si="1"/>
        <v>300</v>
      </c>
      <c r="H23" s="15">
        <f t="shared" si="1"/>
        <v>0</v>
      </c>
      <c r="I23" s="15">
        <f t="shared" si="1"/>
        <v>0</v>
      </c>
      <c r="J23" s="15">
        <f t="shared" si="1"/>
        <v>800</v>
      </c>
      <c r="K23" s="24"/>
      <c r="L23" s="24"/>
      <c r="M23" s="21"/>
      <c r="N23" s="21"/>
      <c r="O23" s="25"/>
      <c r="P23" s="61"/>
    </row>
    <row r="24" spans="1:16" s="3" customFormat="1" ht="18.75">
      <c r="A24" s="31"/>
      <c r="B24" s="22" t="s">
        <v>127</v>
      </c>
      <c r="C24" s="32"/>
      <c r="D24" s="15"/>
      <c r="E24" s="15"/>
      <c r="F24" s="15"/>
      <c r="G24" s="15"/>
      <c r="H24" s="15"/>
      <c r="I24" s="15"/>
      <c r="J24" s="33"/>
      <c r="K24" s="24"/>
      <c r="L24" s="24"/>
      <c r="M24" s="21"/>
      <c r="N24" s="21"/>
      <c r="O24" s="25"/>
      <c r="P24" s="61"/>
    </row>
    <row r="25" spans="1:16" s="3" customFormat="1" ht="78.75" customHeight="1">
      <c r="A25" s="81" t="s">
        <v>61</v>
      </c>
      <c r="B25" s="26" t="s">
        <v>156</v>
      </c>
      <c r="C25" s="21" t="s">
        <v>9</v>
      </c>
      <c r="D25" s="13">
        <v>800</v>
      </c>
      <c r="E25" s="13">
        <v>292</v>
      </c>
      <c r="F25" s="16">
        <v>730</v>
      </c>
      <c r="G25" s="16">
        <f>1030-442</f>
        <v>588</v>
      </c>
      <c r="H25" s="16">
        <v>0</v>
      </c>
      <c r="I25" s="16">
        <v>0</v>
      </c>
      <c r="J25" s="13">
        <f>SUM(E25:I25)</f>
        <v>1610</v>
      </c>
      <c r="K25" s="27" t="s">
        <v>18</v>
      </c>
      <c r="L25" s="27" t="s">
        <v>22</v>
      </c>
      <c r="M25" s="27" t="s">
        <v>19</v>
      </c>
      <c r="N25" s="27" t="s">
        <v>28</v>
      </c>
      <c r="O25" s="25" t="s">
        <v>15</v>
      </c>
      <c r="P25" s="61" t="s">
        <v>205</v>
      </c>
    </row>
    <row r="26" spans="1:16" s="3" customFormat="1" ht="18.75">
      <c r="A26" s="82"/>
      <c r="B26" s="29" t="s">
        <v>152</v>
      </c>
      <c r="C26" s="30" t="s">
        <v>9</v>
      </c>
      <c r="D26" s="14">
        <f aca="true" t="shared" si="2" ref="D26:I26">D25</f>
        <v>800</v>
      </c>
      <c r="E26" s="19">
        <f t="shared" si="2"/>
        <v>292</v>
      </c>
      <c r="F26" s="19">
        <f t="shared" si="2"/>
        <v>730</v>
      </c>
      <c r="G26" s="19">
        <f t="shared" si="2"/>
        <v>588</v>
      </c>
      <c r="H26" s="19">
        <f t="shared" si="2"/>
        <v>0</v>
      </c>
      <c r="I26" s="19">
        <f t="shared" si="2"/>
        <v>0</v>
      </c>
      <c r="J26" s="14">
        <f>SUM(E26:I26)</f>
        <v>1610</v>
      </c>
      <c r="K26" s="27"/>
      <c r="L26" s="27"/>
      <c r="M26" s="27"/>
      <c r="N26" s="27"/>
      <c r="O26" s="25"/>
      <c r="P26" s="61"/>
    </row>
    <row r="27" spans="1:16" s="3" customFormat="1" ht="18.75">
      <c r="A27" s="83"/>
      <c r="B27" s="17" t="s">
        <v>141</v>
      </c>
      <c r="C27" s="32"/>
      <c r="D27" s="15"/>
      <c r="E27" s="15">
        <f>E25</f>
        <v>292</v>
      </c>
      <c r="F27" s="15">
        <f>F25</f>
        <v>730</v>
      </c>
      <c r="G27" s="15">
        <f>G25</f>
        <v>588</v>
      </c>
      <c r="H27" s="15">
        <f>H25</f>
        <v>0</v>
      </c>
      <c r="I27" s="15">
        <f>I25</f>
        <v>0</v>
      </c>
      <c r="J27" s="15">
        <f>SUM(E27:I27)</f>
        <v>1610</v>
      </c>
      <c r="K27" s="24"/>
      <c r="L27" s="24"/>
      <c r="M27" s="21"/>
      <c r="N27" s="21"/>
      <c r="O27" s="25"/>
      <c r="P27" s="61"/>
    </row>
    <row r="28" spans="1:16" s="3" customFormat="1" ht="18.75">
      <c r="A28" s="31"/>
      <c r="B28" s="22" t="s">
        <v>39</v>
      </c>
      <c r="C28" s="32"/>
      <c r="D28" s="15"/>
      <c r="E28" s="15"/>
      <c r="F28" s="15"/>
      <c r="G28" s="15"/>
      <c r="H28" s="15"/>
      <c r="I28" s="15"/>
      <c r="J28" s="33"/>
      <c r="K28" s="24"/>
      <c r="L28" s="24"/>
      <c r="M28" s="21"/>
      <c r="N28" s="21"/>
      <c r="O28" s="25"/>
      <c r="P28" s="61"/>
    </row>
    <row r="29" spans="1:16" s="3" customFormat="1" ht="98.25" customHeight="1">
      <c r="A29" s="81" t="s">
        <v>62</v>
      </c>
      <c r="B29" s="26" t="s">
        <v>211</v>
      </c>
      <c r="C29" s="21" t="s">
        <v>9</v>
      </c>
      <c r="D29" s="13">
        <v>480</v>
      </c>
      <c r="E29" s="13">
        <v>147</v>
      </c>
      <c r="F29" s="13">
        <v>164</v>
      </c>
      <c r="G29" s="16">
        <v>110</v>
      </c>
      <c r="H29" s="16">
        <v>0</v>
      </c>
      <c r="I29" s="16">
        <v>0</v>
      </c>
      <c r="J29" s="13">
        <f>SUM(E29:I29)</f>
        <v>421</v>
      </c>
      <c r="K29" s="27"/>
      <c r="L29" s="27"/>
      <c r="M29" s="27" t="s">
        <v>38</v>
      </c>
      <c r="N29" s="27" t="s">
        <v>28</v>
      </c>
      <c r="O29" s="25" t="s">
        <v>15</v>
      </c>
      <c r="P29" s="61"/>
    </row>
    <row r="30" spans="1:16" s="3" customFormat="1" ht="18.75">
      <c r="A30" s="82"/>
      <c r="B30" s="29" t="s">
        <v>152</v>
      </c>
      <c r="C30" s="30" t="s">
        <v>9</v>
      </c>
      <c r="D30" s="14">
        <f aca="true" t="shared" si="3" ref="D30:I30">D29</f>
        <v>480</v>
      </c>
      <c r="E30" s="19">
        <f t="shared" si="3"/>
        <v>147</v>
      </c>
      <c r="F30" s="19">
        <f t="shared" si="3"/>
        <v>164</v>
      </c>
      <c r="G30" s="19">
        <f t="shared" si="3"/>
        <v>110</v>
      </c>
      <c r="H30" s="19">
        <f t="shared" si="3"/>
        <v>0</v>
      </c>
      <c r="I30" s="19">
        <f t="shared" si="3"/>
        <v>0</v>
      </c>
      <c r="J30" s="14">
        <f>SUM(E30:I30)</f>
        <v>421</v>
      </c>
      <c r="K30" s="27"/>
      <c r="L30" s="27"/>
      <c r="M30" s="27"/>
      <c r="N30" s="27"/>
      <c r="O30" s="25"/>
      <c r="P30" s="61"/>
    </row>
    <row r="31" spans="1:16" s="3" customFormat="1" ht="18.75">
      <c r="A31" s="83"/>
      <c r="B31" s="17" t="s">
        <v>141</v>
      </c>
      <c r="C31" s="32"/>
      <c r="D31" s="15"/>
      <c r="E31" s="15">
        <f>E29</f>
        <v>147</v>
      </c>
      <c r="F31" s="15">
        <f>F29</f>
        <v>164</v>
      </c>
      <c r="G31" s="15">
        <f>G29</f>
        <v>110</v>
      </c>
      <c r="H31" s="15">
        <f>H29</f>
        <v>0</v>
      </c>
      <c r="I31" s="15">
        <f>I29</f>
        <v>0</v>
      </c>
      <c r="J31" s="15">
        <f>SUM(E31:I31)</f>
        <v>421</v>
      </c>
      <c r="K31" s="24"/>
      <c r="L31" s="24"/>
      <c r="M31" s="21"/>
      <c r="N31" s="21"/>
      <c r="O31" s="25"/>
      <c r="P31" s="61"/>
    </row>
    <row r="32" spans="1:16" s="3" customFormat="1" ht="18.75">
      <c r="A32" s="21"/>
      <c r="B32" s="34" t="s">
        <v>20</v>
      </c>
      <c r="C32" s="35"/>
      <c r="D32" s="13"/>
      <c r="E32" s="13"/>
      <c r="F32" s="16"/>
      <c r="G32" s="16"/>
      <c r="H32" s="16"/>
      <c r="I32" s="16"/>
      <c r="J32" s="23"/>
      <c r="K32" s="24"/>
      <c r="L32" s="24"/>
      <c r="M32" s="21"/>
      <c r="N32" s="21"/>
      <c r="O32" s="25"/>
      <c r="P32" s="61"/>
    </row>
    <row r="33" spans="1:16" s="4" customFormat="1" ht="92.25" customHeight="1">
      <c r="A33" s="81" t="s">
        <v>63</v>
      </c>
      <c r="B33" s="12" t="s">
        <v>37</v>
      </c>
      <c r="C33" s="21" t="s">
        <v>9</v>
      </c>
      <c r="D33" s="13">
        <v>50</v>
      </c>
      <c r="E33" s="16">
        <v>0</v>
      </c>
      <c r="F33" s="16">
        <v>250</v>
      </c>
      <c r="G33" s="16">
        <v>258</v>
      </c>
      <c r="H33" s="16">
        <v>0</v>
      </c>
      <c r="I33" s="16">
        <v>0</v>
      </c>
      <c r="J33" s="13">
        <f>SUM(E33:I33)</f>
        <v>508</v>
      </c>
      <c r="K33" s="27" t="s">
        <v>38</v>
      </c>
      <c r="L33" s="27" t="s">
        <v>134</v>
      </c>
      <c r="M33" s="27" t="s">
        <v>24</v>
      </c>
      <c r="N33" s="27" t="s">
        <v>28</v>
      </c>
      <c r="O33" s="25" t="s">
        <v>15</v>
      </c>
      <c r="P33" s="62"/>
    </row>
    <row r="34" spans="1:16" s="4" customFormat="1" ht="18.75">
      <c r="A34" s="82"/>
      <c r="B34" s="29" t="s">
        <v>152</v>
      </c>
      <c r="C34" s="30" t="s">
        <v>9</v>
      </c>
      <c r="D34" s="14">
        <f aca="true" t="shared" si="4" ref="D34:J34">D33</f>
        <v>50</v>
      </c>
      <c r="E34" s="19">
        <f t="shared" si="4"/>
        <v>0</v>
      </c>
      <c r="F34" s="19">
        <f t="shared" si="4"/>
        <v>250</v>
      </c>
      <c r="G34" s="19">
        <f t="shared" si="4"/>
        <v>258</v>
      </c>
      <c r="H34" s="19">
        <f t="shared" si="4"/>
        <v>0</v>
      </c>
      <c r="I34" s="19">
        <f t="shared" si="4"/>
        <v>0</v>
      </c>
      <c r="J34" s="19">
        <f t="shared" si="4"/>
        <v>508</v>
      </c>
      <c r="K34" s="27"/>
      <c r="L34" s="27"/>
      <c r="M34" s="27"/>
      <c r="N34" s="27"/>
      <c r="O34" s="36"/>
      <c r="P34" s="62"/>
    </row>
    <row r="35" spans="1:16" s="4" customFormat="1" ht="18.75">
      <c r="A35" s="28"/>
      <c r="B35" s="17" t="s">
        <v>141</v>
      </c>
      <c r="C35" s="32"/>
      <c r="D35" s="15"/>
      <c r="E35" s="15"/>
      <c r="F35" s="15">
        <v>250</v>
      </c>
      <c r="G35" s="15">
        <v>258</v>
      </c>
      <c r="H35" s="15"/>
      <c r="I35" s="15"/>
      <c r="J35" s="15">
        <v>508</v>
      </c>
      <c r="K35" s="27"/>
      <c r="L35" s="27"/>
      <c r="M35" s="37"/>
      <c r="N35" s="37"/>
      <c r="O35" s="36"/>
      <c r="P35" s="62"/>
    </row>
    <row r="36" spans="1:16" s="3" customFormat="1" ht="75">
      <c r="A36" s="81" t="s">
        <v>64</v>
      </c>
      <c r="B36" s="12" t="s">
        <v>44</v>
      </c>
      <c r="C36" s="21" t="s">
        <v>9</v>
      </c>
      <c r="D36" s="13">
        <v>1005</v>
      </c>
      <c r="E36" s="16">
        <v>470</v>
      </c>
      <c r="F36" s="16">
        <v>1275</v>
      </c>
      <c r="G36" s="16">
        <v>402</v>
      </c>
      <c r="H36" s="16">
        <v>0</v>
      </c>
      <c r="I36" s="16">
        <v>0</v>
      </c>
      <c r="J36" s="13">
        <f>SUM(E36:I36)</f>
        <v>2147</v>
      </c>
      <c r="K36" s="27" t="s">
        <v>38</v>
      </c>
      <c r="L36" s="27" t="s">
        <v>22</v>
      </c>
      <c r="M36" s="27" t="s">
        <v>19</v>
      </c>
      <c r="N36" s="27" t="s">
        <v>28</v>
      </c>
      <c r="O36" s="25" t="s">
        <v>15</v>
      </c>
      <c r="P36" s="61"/>
    </row>
    <row r="37" spans="1:16" s="3" customFormat="1" ht="18.75">
      <c r="A37" s="82"/>
      <c r="B37" s="29" t="s">
        <v>152</v>
      </c>
      <c r="C37" s="30" t="s">
        <v>9</v>
      </c>
      <c r="D37" s="14">
        <v>1005</v>
      </c>
      <c r="E37" s="14">
        <f aca="true" t="shared" si="5" ref="E37:J37">E36</f>
        <v>470</v>
      </c>
      <c r="F37" s="14">
        <f t="shared" si="5"/>
        <v>1275</v>
      </c>
      <c r="G37" s="14">
        <f t="shared" si="5"/>
        <v>402</v>
      </c>
      <c r="H37" s="14">
        <f t="shared" si="5"/>
        <v>0</v>
      </c>
      <c r="I37" s="14">
        <f t="shared" si="5"/>
        <v>0</v>
      </c>
      <c r="J37" s="14">
        <f t="shared" si="5"/>
        <v>2147</v>
      </c>
      <c r="K37" s="27"/>
      <c r="L37" s="27"/>
      <c r="M37" s="27"/>
      <c r="N37" s="27"/>
      <c r="O37" s="25"/>
      <c r="P37" s="61"/>
    </row>
    <row r="38" spans="1:16" s="3" customFormat="1" ht="18.75">
      <c r="A38" s="28"/>
      <c r="B38" s="17" t="s">
        <v>141</v>
      </c>
      <c r="C38" s="32" t="s">
        <v>9</v>
      </c>
      <c r="D38" s="15">
        <v>1005</v>
      </c>
      <c r="E38" s="15">
        <f aca="true" t="shared" si="6" ref="E38:J38">E36</f>
        <v>470</v>
      </c>
      <c r="F38" s="15">
        <f t="shared" si="6"/>
        <v>1275</v>
      </c>
      <c r="G38" s="15">
        <f t="shared" si="6"/>
        <v>402</v>
      </c>
      <c r="H38" s="15">
        <f t="shared" si="6"/>
        <v>0</v>
      </c>
      <c r="I38" s="15">
        <f t="shared" si="6"/>
        <v>0</v>
      </c>
      <c r="J38" s="15">
        <f t="shared" si="6"/>
        <v>2147</v>
      </c>
      <c r="K38" s="24"/>
      <c r="L38" s="24"/>
      <c r="M38" s="21"/>
      <c r="N38" s="21"/>
      <c r="O38" s="25"/>
      <c r="P38" s="61"/>
    </row>
    <row r="39" spans="1:16" s="3" customFormat="1" ht="75">
      <c r="A39" s="81" t="s">
        <v>66</v>
      </c>
      <c r="B39" s="12" t="s">
        <v>45</v>
      </c>
      <c r="C39" s="21" t="s">
        <v>9</v>
      </c>
      <c r="D39" s="13">
        <v>1514</v>
      </c>
      <c r="E39" s="16">
        <v>0</v>
      </c>
      <c r="F39" s="16">
        <v>764</v>
      </c>
      <c r="G39" s="16">
        <v>1122</v>
      </c>
      <c r="H39" s="16">
        <v>0</v>
      </c>
      <c r="I39" s="16">
        <v>0</v>
      </c>
      <c r="J39" s="13">
        <f>SUM(E39:I39)</f>
        <v>1886</v>
      </c>
      <c r="K39" s="27" t="s">
        <v>38</v>
      </c>
      <c r="L39" s="27" t="s">
        <v>22</v>
      </c>
      <c r="M39" s="27" t="s">
        <v>19</v>
      </c>
      <c r="N39" s="27" t="s">
        <v>28</v>
      </c>
      <c r="O39" s="25" t="s">
        <v>15</v>
      </c>
      <c r="P39" s="61"/>
    </row>
    <row r="40" spans="1:16" s="3" customFormat="1" ht="18.75">
      <c r="A40" s="82"/>
      <c r="B40" s="29" t="s">
        <v>152</v>
      </c>
      <c r="C40" s="30" t="s">
        <v>9</v>
      </c>
      <c r="D40" s="14">
        <f>D39</f>
        <v>1514</v>
      </c>
      <c r="E40" s="14">
        <f aca="true" t="shared" si="7" ref="E40:J40">E39</f>
        <v>0</v>
      </c>
      <c r="F40" s="14">
        <f t="shared" si="7"/>
        <v>764</v>
      </c>
      <c r="G40" s="14">
        <f t="shared" si="7"/>
        <v>1122</v>
      </c>
      <c r="H40" s="14">
        <f t="shared" si="7"/>
        <v>0</v>
      </c>
      <c r="I40" s="14">
        <f t="shared" si="7"/>
        <v>0</v>
      </c>
      <c r="J40" s="14">
        <f t="shared" si="7"/>
        <v>1886</v>
      </c>
      <c r="K40" s="27"/>
      <c r="L40" s="27"/>
      <c r="M40" s="27"/>
      <c r="N40" s="27"/>
      <c r="O40" s="25"/>
      <c r="P40" s="61"/>
    </row>
    <row r="41" spans="1:16" s="3" customFormat="1" ht="18.75">
      <c r="A41" s="28"/>
      <c r="B41" s="17" t="s">
        <v>141</v>
      </c>
      <c r="C41" s="32" t="s">
        <v>9</v>
      </c>
      <c r="D41" s="15">
        <f>D39</f>
        <v>1514</v>
      </c>
      <c r="E41" s="15">
        <f aca="true" t="shared" si="8" ref="E41:J41">E39</f>
        <v>0</v>
      </c>
      <c r="F41" s="15">
        <f t="shared" si="8"/>
        <v>764</v>
      </c>
      <c r="G41" s="15">
        <f t="shared" si="8"/>
        <v>1122</v>
      </c>
      <c r="H41" s="15">
        <f t="shared" si="8"/>
        <v>0</v>
      </c>
      <c r="I41" s="15">
        <f t="shared" si="8"/>
        <v>0</v>
      </c>
      <c r="J41" s="15">
        <f t="shared" si="8"/>
        <v>1886</v>
      </c>
      <c r="K41" s="24"/>
      <c r="L41" s="24"/>
      <c r="M41" s="21"/>
      <c r="N41" s="21"/>
      <c r="O41" s="25"/>
      <c r="P41" s="61"/>
    </row>
    <row r="42" spans="1:16" s="4" customFormat="1" ht="75">
      <c r="A42" s="81" t="s">
        <v>67</v>
      </c>
      <c r="B42" s="12" t="s">
        <v>43</v>
      </c>
      <c r="C42" s="21" t="s">
        <v>9</v>
      </c>
      <c r="D42" s="13">
        <v>2298</v>
      </c>
      <c r="E42" s="13">
        <v>0</v>
      </c>
      <c r="F42" s="13">
        <v>1122</v>
      </c>
      <c r="G42" s="13">
        <v>649</v>
      </c>
      <c r="H42" s="13">
        <v>0</v>
      </c>
      <c r="I42" s="13">
        <v>0</v>
      </c>
      <c r="J42" s="13">
        <f>SUM(E42:I42)</f>
        <v>1771</v>
      </c>
      <c r="K42" s="27" t="s">
        <v>38</v>
      </c>
      <c r="L42" s="27" t="s">
        <v>22</v>
      </c>
      <c r="M42" s="27" t="s">
        <v>19</v>
      </c>
      <c r="N42" s="27" t="s">
        <v>28</v>
      </c>
      <c r="O42" s="25" t="s">
        <v>15</v>
      </c>
      <c r="P42" s="62"/>
    </row>
    <row r="43" spans="1:16" s="4" customFormat="1" ht="18.75">
      <c r="A43" s="82"/>
      <c r="B43" s="29" t="s">
        <v>152</v>
      </c>
      <c r="C43" s="30" t="s">
        <v>9</v>
      </c>
      <c r="D43" s="19">
        <f aca="true" t="shared" si="9" ref="D43:I43">D42</f>
        <v>2298</v>
      </c>
      <c r="E43" s="19">
        <f t="shared" si="9"/>
        <v>0</v>
      </c>
      <c r="F43" s="19">
        <f t="shared" si="9"/>
        <v>1122</v>
      </c>
      <c r="G43" s="19">
        <f t="shared" si="9"/>
        <v>649</v>
      </c>
      <c r="H43" s="19">
        <f t="shared" si="9"/>
        <v>0</v>
      </c>
      <c r="I43" s="19">
        <f t="shared" si="9"/>
        <v>0</v>
      </c>
      <c r="J43" s="14">
        <f>SUM(E43:I43)</f>
        <v>1771</v>
      </c>
      <c r="K43" s="21"/>
      <c r="L43" s="21"/>
      <c r="M43" s="21"/>
      <c r="N43" s="21"/>
      <c r="O43" s="25"/>
      <c r="P43" s="62"/>
    </row>
    <row r="44" spans="1:16" s="3" customFormat="1" ht="18.75">
      <c r="A44" s="28"/>
      <c r="B44" s="17" t="s">
        <v>141</v>
      </c>
      <c r="C44" s="32" t="s">
        <v>9</v>
      </c>
      <c r="D44" s="15">
        <v>2298</v>
      </c>
      <c r="E44" s="15">
        <v>0</v>
      </c>
      <c r="F44" s="15">
        <v>1122</v>
      </c>
      <c r="G44" s="15">
        <v>649</v>
      </c>
      <c r="H44" s="15">
        <v>0</v>
      </c>
      <c r="I44" s="15">
        <v>0</v>
      </c>
      <c r="J44" s="15">
        <f>SUM(E44:I44)</f>
        <v>1771</v>
      </c>
      <c r="K44" s="24"/>
      <c r="L44" s="24"/>
      <c r="M44" s="21"/>
      <c r="N44" s="21"/>
      <c r="O44" s="25"/>
      <c r="P44" s="61"/>
    </row>
    <row r="45" spans="1:16" s="4" customFormat="1" ht="75">
      <c r="A45" s="81" t="s">
        <v>68</v>
      </c>
      <c r="B45" s="12" t="s">
        <v>131</v>
      </c>
      <c r="C45" s="21" t="s">
        <v>9</v>
      </c>
      <c r="D45" s="13">
        <v>702</v>
      </c>
      <c r="E45" s="13">
        <v>0</v>
      </c>
      <c r="F45" s="13">
        <v>552</v>
      </c>
      <c r="G45" s="13">
        <v>306</v>
      </c>
      <c r="H45" s="13">
        <v>0</v>
      </c>
      <c r="I45" s="13">
        <v>0</v>
      </c>
      <c r="J45" s="13">
        <f>SUM(E45:I45)</f>
        <v>858</v>
      </c>
      <c r="K45" s="27" t="s">
        <v>18</v>
      </c>
      <c r="L45" s="27" t="s">
        <v>42</v>
      </c>
      <c r="M45" s="27" t="s">
        <v>23</v>
      </c>
      <c r="N45" s="27" t="s">
        <v>28</v>
      </c>
      <c r="O45" s="25" t="s">
        <v>15</v>
      </c>
      <c r="P45" s="62"/>
    </row>
    <row r="46" spans="1:16" s="4" customFormat="1" ht="18.75">
      <c r="A46" s="82"/>
      <c r="B46" s="29" t="s">
        <v>152</v>
      </c>
      <c r="C46" s="30" t="s">
        <v>9</v>
      </c>
      <c r="D46" s="14">
        <f>D45</f>
        <v>702</v>
      </c>
      <c r="E46" s="14">
        <f aca="true" t="shared" si="10" ref="E46:J46">E45</f>
        <v>0</v>
      </c>
      <c r="F46" s="14">
        <f t="shared" si="10"/>
        <v>552</v>
      </c>
      <c r="G46" s="14">
        <f t="shared" si="10"/>
        <v>306</v>
      </c>
      <c r="H46" s="14">
        <f t="shared" si="10"/>
        <v>0</v>
      </c>
      <c r="I46" s="14">
        <f t="shared" si="10"/>
        <v>0</v>
      </c>
      <c r="J46" s="14">
        <f t="shared" si="10"/>
        <v>858</v>
      </c>
      <c r="K46" s="21"/>
      <c r="L46" s="21"/>
      <c r="M46" s="21"/>
      <c r="N46" s="21"/>
      <c r="O46" s="25"/>
      <c r="P46" s="62"/>
    </row>
    <row r="47" spans="1:16" s="3" customFormat="1" ht="18.75">
      <c r="A47" s="28"/>
      <c r="B47" s="17" t="s">
        <v>141</v>
      </c>
      <c r="C47" s="32" t="s">
        <v>9</v>
      </c>
      <c r="D47" s="15">
        <v>702</v>
      </c>
      <c r="E47" s="15">
        <v>0</v>
      </c>
      <c r="F47" s="15">
        <v>552</v>
      </c>
      <c r="G47" s="15">
        <v>306</v>
      </c>
      <c r="H47" s="15">
        <v>0</v>
      </c>
      <c r="I47" s="15">
        <v>0</v>
      </c>
      <c r="J47" s="15">
        <v>858</v>
      </c>
      <c r="K47" s="24"/>
      <c r="L47" s="24"/>
      <c r="M47" s="21"/>
      <c r="N47" s="21"/>
      <c r="O47" s="25"/>
      <c r="P47" s="61"/>
    </row>
    <row r="48" spans="1:16" s="4" customFormat="1" ht="88.5" customHeight="1">
      <c r="A48" s="81" t="s">
        <v>191</v>
      </c>
      <c r="B48" s="12" t="s">
        <v>139</v>
      </c>
      <c r="C48" s="21" t="s">
        <v>9</v>
      </c>
      <c r="D48" s="13"/>
      <c r="E48" s="13">
        <v>1602</v>
      </c>
      <c r="F48" s="16">
        <v>0</v>
      </c>
      <c r="G48" s="16">
        <v>0</v>
      </c>
      <c r="H48" s="16">
        <v>0</v>
      </c>
      <c r="I48" s="16">
        <v>0</v>
      </c>
      <c r="J48" s="13">
        <f aca="true" t="shared" si="11" ref="J48:J54">SUM(E48:I48)</f>
        <v>1602</v>
      </c>
      <c r="K48" s="27" t="s">
        <v>38</v>
      </c>
      <c r="L48" s="27" t="s">
        <v>28</v>
      </c>
      <c r="M48" s="27"/>
      <c r="N48" s="27"/>
      <c r="O48" s="25" t="s">
        <v>15</v>
      </c>
      <c r="P48" s="62"/>
    </row>
    <row r="49" spans="1:16" s="4" customFormat="1" ht="18.75">
      <c r="A49" s="82"/>
      <c r="B49" s="29" t="s">
        <v>152</v>
      </c>
      <c r="C49" s="30" t="s">
        <v>9</v>
      </c>
      <c r="D49" s="19">
        <f aca="true" t="shared" si="12" ref="D49:I49">D48</f>
        <v>0</v>
      </c>
      <c r="E49" s="19">
        <f t="shared" si="12"/>
        <v>1602</v>
      </c>
      <c r="F49" s="19">
        <f t="shared" si="12"/>
        <v>0</v>
      </c>
      <c r="G49" s="19">
        <f t="shared" si="12"/>
        <v>0</v>
      </c>
      <c r="H49" s="19">
        <f t="shared" si="12"/>
        <v>0</v>
      </c>
      <c r="I49" s="19">
        <f t="shared" si="12"/>
        <v>0</v>
      </c>
      <c r="J49" s="14">
        <f t="shared" si="11"/>
        <v>1602</v>
      </c>
      <c r="K49" s="21"/>
      <c r="L49" s="21"/>
      <c r="M49" s="21"/>
      <c r="N49" s="21"/>
      <c r="O49" s="25"/>
      <c r="P49" s="62"/>
    </row>
    <row r="50" spans="1:16" s="4" customFormat="1" ht="18.75">
      <c r="A50" s="83"/>
      <c r="B50" s="17" t="s">
        <v>141</v>
      </c>
      <c r="C50" s="32"/>
      <c r="D50" s="15"/>
      <c r="E50" s="15">
        <f>E48</f>
        <v>1602</v>
      </c>
      <c r="F50" s="15">
        <f>F48</f>
        <v>0</v>
      </c>
      <c r="G50" s="15">
        <f>G48</f>
        <v>0</v>
      </c>
      <c r="H50" s="15">
        <f>H48</f>
        <v>0</v>
      </c>
      <c r="I50" s="15">
        <f>I48</f>
        <v>0</v>
      </c>
      <c r="J50" s="15">
        <f t="shared" si="11"/>
        <v>1602</v>
      </c>
      <c r="K50" s="21"/>
      <c r="L50" s="21"/>
      <c r="M50" s="21"/>
      <c r="N50" s="21"/>
      <c r="O50" s="25"/>
      <c r="P50" s="62"/>
    </row>
    <row r="51" spans="1:16" s="4" customFormat="1" ht="75.75" customHeight="1">
      <c r="A51" s="81" t="s">
        <v>69</v>
      </c>
      <c r="B51" s="12" t="s">
        <v>132</v>
      </c>
      <c r="C51" s="21" t="s">
        <v>9</v>
      </c>
      <c r="D51" s="13"/>
      <c r="E51" s="13">
        <v>1069</v>
      </c>
      <c r="F51" s="16">
        <v>0</v>
      </c>
      <c r="G51" s="16">
        <v>0</v>
      </c>
      <c r="H51" s="16">
        <v>0</v>
      </c>
      <c r="I51" s="16">
        <v>0</v>
      </c>
      <c r="J51" s="13">
        <f t="shared" si="11"/>
        <v>1069</v>
      </c>
      <c r="K51" s="27" t="s">
        <v>38</v>
      </c>
      <c r="L51" s="27" t="s">
        <v>28</v>
      </c>
      <c r="M51" s="27"/>
      <c r="N51" s="27"/>
      <c r="O51" s="25" t="s">
        <v>15</v>
      </c>
      <c r="P51" s="62"/>
    </row>
    <row r="52" spans="1:16" s="4" customFormat="1" ht="18.75">
      <c r="A52" s="82"/>
      <c r="B52" s="29" t="s">
        <v>152</v>
      </c>
      <c r="C52" s="30" t="s">
        <v>9</v>
      </c>
      <c r="D52" s="19">
        <f aca="true" t="shared" si="13" ref="D52:I52">D51</f>
        <v>0</v>
      </c>
      <c r="E52" s="19">
        <f t="shared" si="13"/>
        <v>1069</v>
      </c>
      <c r="F52" s="19">
        <f t="shared" si="13"/>
        <v>0</v>
      </c>
      <c r="G52" s="19">
        <f t="shared" si="13"/>
        <v>0</v>
      </c>
      <c r="H52" s="19">
        <f t="shared" si="13"/>
        <v>0</v>
      </c>
      <c r="I52" s="19">
        <f t="shared" si="13"/>
        <v>0</v>
      </c>
      <c r="J52" s="14">
        <f t="shared" si="11"/>
        <v>1069</v>
      </c>
      <c r="K52" s="21"/>
      <c r="L52" s="21"/>
      <c r="M52" s="21"/>
      <c r="N52" s="21"/>
      <c r="O52" s="25"/>
      <c r="P52" s="62"/>
    </row>
    <row r="53" spans="1:16" s="4" customFormat="1" ht="18.75">
      <c r="A53" s="83"/>
      <c r="B53" s="17" t="s">
        <v>141</v>
      </c>
      <c r="C53" s="32"/>
      <c r="D53" s="15"/>
      <c r="E53" s="15">
        <f>E51</f>
        <v>1069</v>
      </c>
      <c r="F53" s="15">
        <f>F51</f>
        <v>0</v>
      </c>
      <c r="G53" s="15">
        <f>G51</f>
        <v>0</v>
      </c>
      <c r="H53" s="15">
        <f>H51</f>
        <v>0</v>
      </c>
      <c r="I53" s="15">
        <f>I51</f>
        <v>0</v>
      </c>
      <c r="J53" s="15">
        <f t="shared" si="11"/>
        <v>1069</v>
      </c>
      <c r="K53" s="21"/>
      <c r="L53" s="21"/>
      <c r="M53" s="21"/>
      <c r="N53" s="21"/>
      <c r="O53" s="25"/>
      <c r="P53" s="62"/>
    </row>
    <row r="54" spans="1:16" s="4" customFormat="1" ht="75">
      <c r="A54" s="81" t="s">
        <v>142</v>
      </c>
      <c r="B54" s="12" t="s">
        <v>135</v>
      </c>
      <c r="C54" s="21" t="s">
        <v>9</v>
      </c>
      <c r="D54" s="13">
        <v>1219</v>
      </c>
      <c r="E54" s="16">
        <v>0</v>
      </c>
      <c r="F54" s="16">
        <v>500</v>
      </c>
      <c r="G54" s="16">
        <v>500</v>
      </c>
      <c r="H54" s="13">
        <v>0</v>
      </c>
      <c r="I54" s="13">
        <v>0</v>
      </c>
      <c r="J54" s="13">
        <f t="shared" si="11"/>
        <v>1000</v>
      </c>
      <c r="K54" s="27"/>
      <c r="L54" s="27"/>
      <c r="M54" s="27" t="s">
        <v>38</v>
      </c>
      <c r="N54" s="27" t="s">
        <v>28</v>
      </c>
      <c r="O54" s="25" t="s">
        <v>15</v>
      </c>
      <c r="P54" s="62"/>
    </row>
    <row r="55" spans="1:16" s="4" customFormat="1" ht="18.75">
      <c r="A55" s="82"/>
      <c r="B55" s="29" t="s">
        <v>152</v>
      </c>
      <c r="C55" s="30" t="s">
        <v>9</v>
      </c>
      <c r="D55" s="19">
        <f>D54</f>
        <v>1219</v>
      </c>
      <c r="E55" s="19">
        <f aca="true" t="shared" si="14" ref="E55:J55">E54</f>
        <v>0</v>
      </c>
      <c r="F55" s="19">
        <f t="shared" si="14"/>
        <v>500</v>
      </c>
      <c r="G55" s="19">
        <f t="shared" si="14"/>
        <v>500</v>
      </c>
      <c r="H55" s="19">
        <f t="shared" si="14"/>
        <v>0</v>
      </c>
      <c r="I55" s="19">
        <f t="shared" si="14"/>
        <v>0</v>
      </c>
      <c r="J55" s="19">
        <f t="shared" si="14"/>
        <v>1000</v>
      </c>
      <c r="K55" s="21"/>
      <c r="L55" s="21"/>
      <c r="M55" s="21"/>
      <c r="N55" s="21"/>
      <c r="O55" s="25"/>
      <c r="P55" s="62"/>
    </row>
    <row r="56" spans="1:16" s="3" customFormat="1" ht="18.75">
      <c r="A56" s="28"/>
      <c r="B56" s="17" t="s">
        <v>141</v>
      </c>
      <c r="C56" s="32" t="s">
        <v>9</v>
      </c>
      <c r="D56" s="15">
        <v>1219</v>
      </c>
      <c r="E56" s="15">
        <v>0</v>
      </c>
      <c r="F56" s="15">
        <v>500</v>
      </c>
      <c r="G56" s="15">
        <v>500</v>
      </c>
      <c r="H56" s="15">
        <v>0</v>
      </c>
      <c r="I56" s="15">
        <v>0</v>
      </c>
      <c r="J56" s="15">
        <f>SUM(E56:I56)</f>
        <v>1000</v>
      </c>
      <c r="K56" s="24"/>
      <c r="L56" s="24"/>
      <c r="M56" s="21"/>
      <c r="N56" s="21"/>
      <c r="O56" s="25"/>
      <c r="P56" s="61"/>
    </row>
    <row r="57" spans="1:16" s="4" customFormat="1" ht="81.75" customHeight="1">
      <c r="A57" s="81" t="s">
        <v>70</v>
      </c>
      <c r="B57" s="12" t="s">
        <v>144</v>
      </c>
      <c r="C57" s="21" t="s">
        <v>9</v>
      </c>
      <c r="D57" s="13"/>
      <c r="E57" s="16">
        <v>637</v>
      </c>
      <c r="F57" s="16">
        <v>0</v>
      </c>
      <c r="G57" s="16">
        <v>0</v>
      </c>
      <c r="H57" s="13">
        <v>0</v>
      </c>
      <c r="I57" s="13">
        <v>0</v>
      </c>
      <c r="J57" s="13">
        <f>SUM(E57:I57)</f>
        <v>637</v>
      </c>
      <c r="K57" s="27" t="s">
        <v>22</v>
      </c>
      <c r="L57" s="27" t="s">
        <v>28</v>
      </c>
      <c r="M57" s="27"/>
      <c r="N57" s="27"/>
      <c r="O57" s="25" t="s">
        <v>15</v>
      </c>
      <c r="P57" s="62"/>
    </row>
    <row r="58" spans="1:16" s="4" customFormat="1" ht="18.75">
      <c r="A58" s="82"/>
      <c r="B58" s="29" t="s">
        <v>152</v>
      </c>
      <c r="C58" s="30" t="s">
        <v>9</v>
      </c>
      <c r="D58" s="19">
        <f aca="true" t="shared" si="15" ref="D58:I58">D57</f>
        <v>0</v>
      </c>
      <c r="E58" s="19">
        <f>E57</f>
        <v>637</v>
      </c>
      <c r="F58" s="19">
        <f t="shared" si="15"/>
        <v>0</v>
      </c>
      <c r="G58" s="19">
        <f t="shared" si="15"/>
        <v>0</v>
      </c>
      <c r="H58" s="19">
        <f t="shared" si="15"/>
        <v>0</v>
      </c>
      <c r="I58" s="19">
        <f t="shared" si="15"/>
        <v>0</v>
      </c>
      <c r="J58" s="14">
        <f>SUM(E58:I58)</f>
        <v>637</v>
      </c>
      <c r="K58" s="21"/>
      <c r="L58" s="21"/>
      <c r="M58" s="21"/>
      <c r="N58" s="21"/>
      <c r="O58" s="25"/>
      <c r="P58" s="62"/>
    </row>
    <row r="59" spans="1:16" s="4" customFormat="1" ht="18.75">
      <c r="A59" s="83"/>
      <c r="B59" s="17" t="s">
        <v>141</v>
      </c>
      <c r="C59" s="32"/>
      <c r="D59" s="15"/>
      <c r="E59" s="15">
        <f>E57</f>
        <v>637</v>
      </c>
      <c r="F59" s="15">
        <f>F57</f>
        <v>0</v>
      </c>
      <c r="G59" s="15">
        <f>G57</f>
        <v>0</v>
      </c>
      <c r="H59" s="15">
        <f>H57</f>
        <v>0</v>
      </c>
      <c r="I59" s="15">
        <f>I57</f>
        <v>0</v>
      </c>
      <c r="J59" s="15">
        <f>SUM(E59:I59)</f>
        <v>637</v>
      </c>
      <c r="K59" s="21"/>
      <c r="L59" s="21"/>
      <c r="M59" s="21"/>
      <c r="N59" s="21"/>
      <c r="O59" s="25"/>
      <c r="P59" s="62"/>
    </row>
    <row r="60" spans="1:16" s="4" customFormat="1" ht="18.75">
      <c r="A60" s="31"/>
      <c r="B60" s="29" t="s">
        <v>154</v>
      </c>
      <c r="C60" s="32"/>
      <c r="D60" s="15"/>
      <c r="E60" s="15"/>
      <c r="F60" s="15"/>
      <c r="G60" s="15"/>
      <c r="H60" s="15"/>
      <c r="I60" s="15"/>
      <c r="J60" s="33"/>
      <c r="K60" s="21"/>
      <c r="L60" s="21"/>
      <c r="M60" s="21"/>
      <c r="N60" s="21"/>
      <c r="O60" s="25"/>
      <c r="P60" s="62"/>
    </row>
    <row r="61" spans="1:16" s="3" customFormat="1" ht="99.75" customHeight="1">
      <c r="A61" s="31" t="s">
        <v>71</v>
      </c>
      <c r="B61" s="26" t="s">
        <v>196</v>
      </c>
      <c r="C61" s="21" t="s">
        <v>9</v>
      </c>
      <c r="D61" s="13">
        <v>20</v>
      </c>
      <c r="E61" s="13">
        <v>44</v>
      </c>
      <c r="F61" s="16">
        <v>27</v>
      </c>
      <c r="G61" s="16">
        <v>23</v>
      </c>
      <c r="H61" s="16">
        <v>0</v>
      </c>
      <c r="I61" s="16">
        <v>0</v>
      </c>
      <c r="J61" s="13">
        <f>SUM(E61:I61)</f>
        <v>94</v>
      </c>
      <c r="K61" s="27" t="s">
        <v>18</v>
      </c>
      <c r="L61" s="27" t="s">
        <v>42</v>
      </c>
      <c r="M61" s="27" t="s">
        <v>23</v>
      </c>
      <c r="N61" s="27" t="s">
        <v>28</v>
      </c>
      <c r="O61" s="25" t="s">
        <v>15</v>
      </c>
      <c r="P61" s="61"/>
    </row>
    <row r="62" spans="1:16" s="3" customFormat="1" ht="18.75">
      <c r="A62" s="31"/>
      <c r="B62" s="29" t="s">
        <v>152</v>
      </c>
      <c r="C62" s="30" t="s">
        <v>9</v>
      </c>
      <c r="D62" s="14">
        <f aca="true" t="shared" si="16" ref="D62:I62">D61</f>
        <v>20</v>
      </c>
      <c r="E62" s="19">
        <f t="shared" si="16"/>
        <v>44</v>
      </c>
      <c r="F62" s="19">
        <f t="shared" si="16"/>
        <v>27</v>
      </c>
      <c r="G62" s="19">
        <f t="shared" si="16"/>
        <v>23</v>
      </c>
      <c r="H62" s="19">
        <f t="shared" si="16"/>
        <v>0</v>
      </c>
      <c r="I62" s="19">
        <f t="shared" si="16"/>
        <v>0</v>
      </c>
      <c r="J62" s="14">
        <f>SUM(E62:I62)</f>
        <v>94</v>
      </c>
      <c r="K62" s="27"/>
      <c r="L62" s="27"/>
      <c r="M62" s="27"/>
      <c r="N62" s="27"/>
      <c r="O62" s="25"/>
      <c r="P62" s="61"/>
    </row>
    <row r="63" spans="1:16" s="4" customFormat="1" ht="18.75">
      <c r="A63" s="31"/>
      <c r="B63" s="17" t="s">
        <v>141</v>
      </c>
      <c r="C63" s="32"/>
      <c r="D63" s="15"/>
      <c r="E63" s="15">
        <f>E61</f>
        <v>44</v>
      </c>
      <c r="F63" s="15">
        <f>F61</f>
        <v>27</v>
      </c>
      <c r="G63" s="15">
        <f>G61</f>
        <v>23</v>
      </c>
      <c r="H63" s="15">
        <f>H61</f>
        <v>0</v>
      </c>
      <c r="I63" s="15">
        <f>I61</f>
        <v>0</v>
      </c>
      <c r="J63" s="15">
        <f>SUM(E63:I63)</f>
        <v>94</v>
      </c>
      <c r="K63" s="21"/>
      <c r="L63" s="21"/>
      <c r="M63" s="21"/>
      <c r="N63" s="21"/>
      <c r="O63" s="25"/>
      <c r="P63" s="62"/>
    </row>
    <row r="64" spans="1:16" s="4" customFormat="1" ht="18.75">
      <c r="A64" s="31"/>
      <c r="B64" s="29" t="s">
        <v>33</v>
      </c>
      <c r="C64" s="32"/>
      <c r="D64" s="15"/>
      <c r="E64" s="15"/>
      <c r="F64" s="15"/>
      <c r="G64" s="15"/>
      <c r="H64" s="15"/>
      <c r="I64" s="15"/>
      <c r="J64" s="33"/>
      <c r="K64" s="21"/>
      <c r="L64" s="21"/>
      <c r="M64" s="21"/>
      <c r="N64" s="21"/>
      <c r="O64" s="25"/>
      <c r="P64" s="62"/>
    </row>
    <row r="65" spans="1:16" s="3" customFormat="1" ht="99.75" customHeight="1">
      <c r="A65" s="31" t="s">
        <v>192</v>
      </c>
      <c r="B65" s="26" t="s">
        <v>197</v>
      </c>
      <c r="C65" s="21" t="s">
        <v>9</v>
      </c>
      <c r="D65" s="13">
        <v>20</v>
      </c>
      <c r="E65" s="13">
        <v>49</v>
      </c>
      <c r="F65" s="16">
        <v>40</v>
      </c>
      <c r="G65" s="16">
        <v>90</v>
      </c>
      <c r="H65" s="16">
        <v>0</v>
      </c>
      <c r="I65" s="16">
        <v>0</v>
      </c>
      <c r="J65" s="13">
        <f>SUM(E65:I65)</f>
        <v>179</v>
      </c>
      <c r="K65" s="27" t="s">
        <v>18</v>
      </c>
      <c r="L65" s="27" t="s">
        <v>42</v>
      </c>
      <c r="M65" s="27" t="s">
        <v>23</v>
      </c>
      <c r="N65" s="27" t="s">
        <v>28</v>
      </c>
      <c r="O65" s="25" t="s">
        <v>15</v>
      </c>
      <c r="P65" s="61"/>
    </row>
    <row r="66" spans="1:16" s="3" customFormat="1" ht="18.75">
      <c r="A66" s="31"/>
      <c r="B66" s="29" t="s">
        <v>152</v>
      </c>
      <c r="C66" s="30" t="s">
        <v>9</v>
      </c>
      <c r="D66" s="14">
        <f aca="true" t="shared" si="17" ref="D66:I66">D65</f>
        <v>20</v>
      </c>
      <c r="E66" s="19">
        <f t="shared" si="17"/>
        <v>49</v>
      </c>
      <c r="F66" s="19">
        <f t="shared" si="17"/>
        <v>40</v>
      </c>
      <c r="G66" s="19">
        <f t="shared" si="17"/>
        <v>90</v>
      </c>
      <c r="H66" s="19">
        <f t="shared" si="17"/>
        <v>0</v>
      </c>
      <c r="I66" s="19">
        <f t="shared" si="17"/>
        <v>0</v>
      </c>
      <c r="J66" s="14">
        <f>SUM(E66:I66)</f>
        <v>179</v>
      </c>
      <c r="K66" s="27"/>
      <c r="L66" s="27"/>
      <c r="M66" s="27"/>
      <c r="N66" s="27"/>
      <c r="O66" s="25"/>
      <c r="P66" s="61"/>
    </row>
    <row r="67" spans="1:16" s="4" customFormat="1" ht="18.75">
      <c r="A67" s="31"/>
      <c r="B67" s="17" t="s">
        <v>141</v>
      </c>
      <c r="C67" s="32"/>
      <c r="D67" s="15"/>
      <c r="E67" s="15">
        <f>E65</f>
        <v>49</v>
      </c>
      <c r="F67" s="15">
        <f>F65</f>
        <v>40</v>
      </c>
      <c r="G67" s="15">
        <f>G65</f>
        <v>90</v>
      </c>
      <c r="H67" s="15">
        <f>H65</f>
        <v>0</v>
      </c>
      <c r="I67" s="15">
        <f>I65</f>
        <v>0</v>
      </c>
      <c r="J67" s="15">
        <f>SUM(E67:I67)</f>
        <v>179</v>
      </c>
      <c r="K67" s="21"/>
      <c r="L67" s="21"/>
      <c r="M67" s="21"/>
      <c r="N67" s="21"/>
      <c r="O67" s="25"/>
      <c r="P67" s="62"/>
    </row>
    <row r="68" spans="1:16" s="4" customFormat="1" ht="18.75">
      <c r="A68" s="31"/>
      <c r="B68" s="29" t="s">
        <v>137</v>
      </c>
      <c r="C68" s="32"/>
      <c r="D68" s="15"/>
      <c r="E68" s="15"/>
      <c r="F68" s="15"/>
      <c r="G68" s="15"/>
      <c r="H68" s="15"/>
      <c r="I68" s="15"/>
      <c r="J68" s="33"/>
      <c r="K68" s="21"/>
      <c r="L68" s="21"/>
      <c r="M68" s="21"/>
      <c r="N68" s="21"/>
      <c r="O68" s="25"/>
      <c r="P68" s="62"/>
    </row>
    <row r="69" spans="1:16" s="3" customFormat="1" ht="93" customHeight="1">
      <c r="A69" s="81" t="s">
        <v>72</v>
      </c>
      <c r="B69" s="26" t="s">
        <v>145</v>
      </c>
      <c r="C69" s="21" t="s">
        <v>9</v>
      </c>
      <c r="D69" s="13">
        <v>50</v>
      </c>
      <c r="E69" s="13">
        <v>29</v>
      </c>
      <c r="F69" s="16">
        <v>43</v>
      </c>
      <c r="G69" s="16">
        <v>19</v>
      </c>
      <c r="H69" s="16">
        <v>0</v>
      </c>
      <c r="I69" s="16">
        <v>0</v>
      </c>
      <c r="J69" s="13">
        <f>SUM(E69:I69)</f>
        <v>91</v>
      </c>
      <c r="K69" s="27" t="s">
        <v>18</v>
      </c>
      <c r="L69" s="27" t="s">
        <v>42</v>
      </c>
      <c r="M69" s="27" t="s">
        <v>23</v>
      </c>
      <c r="N69" s="27" t="s">
        <v>28</v>
      </c>
      <c r="O69" s="25" t="s">
        <v>15</v>
      </c>
      <c r="P69" s="61"/>
    </row>
    <row r="70" spans="1:16" s="3" customFormat="1" ht="18.75">
      <c r="A70" s="82"/>
      <c r="B70" s="29" t="s">
        <v>152</v>
      </c>
      <c r="C70" s="30" t="s">
        <v>9</v>
      </c>
      <c r="D70" s="14">
        <f aca="true" t="shared" si="18" ref="D70:I70">D69</f>
        <v>50</v>
      </c>
      <c r="E70" s="19">
        <f t="shared" si="18"/>
        <v>29</v>
      </c>
      <c r="F70" s="19">
        <f t="shared" si="18"/>
        <v>43</v>
      </c>
      <c r="G70" s="19">
        <f t="shared" si="18"/>
        <v>19</v>
      </c>
      <c r="H70" s="19">
        <f t="shared" si="18"/>
        <v>0</v>
      </c>
      <c r="I70" s="19">
        <f t="shared" si="18"/>
        <v>0</v>
      </c>
      <c r="J70" s="14">
        <f>SUM(E70:I70)</f>
        <v>91</v>
      </c>
      <c r="K70" s="27"/>
      <c r="L70" s="27"/>
      <c r="M70" s="27"/>
      <c r="N70" s="27"/>
      <c r="O70" s="25"/>
      <c r="P70" s="61"/>
    </row>
    <row r="71" spans="1:16" s="3" customFormat="1" ht="18.75">
      <c r="A71" s="83"/>
      <c r="B71" s="17" t="s">
        <v>141</v>
      </c>
      <c r="C71" s="32"/>
      <c r="D71" s="15"/>
      <c r="E71" s="15">
        <f>E69</f>
        <v>29</v>
      </c>
      <c r="F71" s="15">
        <f>F69</f>
        <v>43</v>
      </c>
      <c r="G71" s="15">
        <f>G69</f>
        <v>19</v>
      </c>
      <c r="H71" s="15">
        <f>H69</f>
        <v>0</v>
      </c>
      <c r="I71" s="15">
        <f>I69</f>
        <v>0</v>
      </c>
      <c r="J71" s="15">
        <f>SUM(E71:I71)</f>
        <v>91</v>
      </c>
      <c r="K71" s="24"/>
      <c r="L71" s="24"/>
      <c r="M71" s="21"/>
      <c r="N71" s="21"/>
      <c r="O71" s="25"/>
      <c r="P71" s="61"/>
    </row>
    <row r="72" spans="1:16" s="4" customFormat="1" ht="18.75">
      <c r="A72" s="31"/>
      <c r="B72" s="29" t="s">
        <v>54</v>
      </c>
      <c r="C72" s="32"/>
      <c r="D72" s="15"/>
      <c r="E72" s="15"/>
      <c r="F72" s="15"/>
      <c r="G72" s="15"/>
      <c r="H72" s="15"/>
      <c r="I72" s="15"/>
      <c r="J72" s="33"/>
      <c r="K72" s="21"/>
      <c r="L72" s="21"/>
      <c r="M72" s="21"/>
      <c r="N72" s="21"/>
      <c r="O72" s="25"/>
      <c r="P72" s="62"/>
    </row>
    <row r="73" spans="1:16" s="3" customFormat="1" ht="99.75" customHeight="1">
      <c r="A73" s="31" t="s">
        <v>73</v>
      </c>
      <c r="B73" s="26" t="s">
        <v>198</v>
      </c>
      <c r="C73" s="21" t="s">
        <v>9</v>
      </c>
      <c r="D73" s="13">
        <v>360</v>
      </c>
      <c r="E73" s="13">
        <v>254</v>
      </c>
      <c r="F73" s="16">
        <v>312</v>
      </c>
      <c r="G73" s="16">
        <v>134</v>
      </c>
      <c r="H73" s="16">
        <v>0</v>
      </c>
      <c r="I73" s="16">
        <v>0</v>
      </c>
      <c r="J73" s="13">
        <f>SUM(E73:I73)</f>
        <v>700</v>
      </c>
      <c r="K73" s="27" t="s">
        <v>18</v>
      </c>
      <c r="L73" s="27" t="s">
        <v>42</v>
      </c>
      <c r="M73" s="27" t="s">
        <v>23</v>
      </c>
      <c r="N73" s="27" t="s">
        <v>28</v>
      </c>
      <c r="O73" s="25" t="s">
        <v>15</v>
      </c>
      <c r="P73" s="61"/>
    </row>
    <row r="74" spans="1:16" s="3" customFormat="1" ht="18.75">
      <c r="A74" s="31"/>
      <c r="B74" s="29" t="s">
        <v>152</v>
      </c>
      <c r="C74" s="30" t="s">
        <v>9</v>
      </c>
      <c r="D74" s="14">
        <f aca="true" t="shared" si="19" ref="D74:I74">D73</f>
        <v>360</v>
      </c>
      <c r="E74" s="19">
        <f t="shared" si="19"/>
        <v>254</v>
      </c>
      <c r="F74" s="19">
        <f t="shared" si="19"/>
        <v>312</v>
      </c>
      <c r="G74" s="19">
        <f t="shared" si="19"/>
        <v>134</v>
      </c>
      <c r="H74" s="19">
        <f t="shared" si="19"/>
        <v>0</v>
      </c>
      <c r="I74" s="19">
        <f t="shared" si="19"/>
        <v>0</v>
      </c>
      <c r="J74" s="14">
        <f>SUM(E74:I74)</f>
        <v>700</v>
      </c>
      <c r="K74" s="27"/>
      <c r="L74" s="27"/>
      <c r="M74" s="27"/>
      <c r="N74" s="27"/>
      <c r="O74" s="25"/>
      <c r="P74" s="61"/>
    </row>
    <row r="75" spans="1:16" s="4" customFormat="1" ht="18.75">
      <c r="A75" s="31"/>
      <c r="B75" s="17" t="s">
        <v>141</v>
      </c>
      <c r="C75" s="32"/>
      <c r="D75" s="15"/>
      <c r="E75" s="15">
        <f>E73</f>
        <v>254</v>
      </c>
      <c r="F75" s="15">
        <f>F73</f>
        <v>312</v>
      </c>
      <c r="G75" s="15">
        <f>G73</f>
        <v>134</v>
      </c>
      <c r="H75" s="15">
        <f>H73</f>
        <v>0</v>
      </c>
      <c r="I75" s="15">
        <f>I73</f>
        <v>0</v>
      </c>
      <c r="J75" s="15">
        <f>SUM(E75:I75)</f>
        <v>700</v>
      </c>
      <c r="K75" s="21"/>
      <c r="L75" s="21"/>
      <c r="M75" s="21"/>
      <c r="N75" s="21"/>
      <c r="O75" s="25"/>
      <c r="P75" s="62"/>
    </row>
    <row r="76" spans="1:16" s="5" customFormat="1" ht="17.25" customHeight="1">
      <c r="A76" s="31"/>
      <c r="B76" s="29" t="s">
        <v>47</v>
      </c>
      <c r="C76" s="32"/>
      <c r="D76" s="15"/>
      <c r="E76" s="15"/>
      <c r="F76" s="15"/>
      <c r="G76" s="15"/>
      <c r="H76" s="15"/>
      <c r="I76" s="15"/>
      <c r="J76" s="33"/>
      <c r="K76" s="21"/>
      <c r="L76" s="21"/>
      <c r="M76" s="21"/>
      <c r="N76" s="21"/>
      <c r="O76" s="25"/>
      <c r="P76" s="61"/>
    </row>
    <row r="77" spans="1:16" s="3" customFormat="1" ht="44.25" customHeight="1">
      <c r="A77" s="93" t="s">
        <v>74</v>
      </c>
      <c r="B77" s="26" t="s">
        <v>138</v>
      </c>
      <c r="C77" s="21" t="s">
        <v>9</v>
      </c>
      <c r="D77" s="13">
        <v>455</v>
      </c>
      <c r="E77" s="13">
        <v>0</v>
      </c>
      <c r="F77" s="16">
        <v>320</v>
      </c>
      <c r="G77" s="16">
        <v>170</v>
      </c>
      <c r="H77" s="16">
        <v>0</v>
      </c>
      <c r="I77" s="16">
        <v>0</v>
      </c>
      <c r="J77" s="13">
        <f>SUM(E77:I77)</f>
        <v>490</v>
      </c>
      <c r="K77" s="27" t="s">
        <v>18</v>
      </c>
      <c r="L77" s="27" t="s">
        <v>42</v>
      </c>
      <c r="M77" s="27" t="s">
        <v>23</v>
      </c>
      <c r="N77" s="27" t="s">
        <v>28</v>
      </c>
      <c r="O77" s="25" t="s">
        <v>15</v>
      </c>
      <c r="P77" s="61"/>
    </row>
    <row r="78" spans="1:16" s="3" customFormat="1" ht="18.75">
      <c r="A78" s="82"/>
      <c r="B78" s="29" t="s">
        <v>152</v>
      </c>
      <c r="C78" s="30" t="s">
        <v>9</v>
      </c>
      <c r="D78" s="14">
        <f>D77</f>
        <v>455</v>
      </c>
      <c r="E78" s="14">
        <f aca="true" t="shared" si="20" ref="E78:J78">E77</f>
        <v>0</v>
      </c>
      <c r="F78" s="14">
        <f t="shared" si="20"/>
        <v>320</v>
      </c>
      <c r="G78" s="14">
        <f t="shared" si="20"/>
        <v>170</v>
      </c>
      <c r="H78" s="14">
        <f t="shared" si="20"/>
        <v>0</v>
      </c>
      <c r="I78" s="14">
        <f t="shared" si="20"/>
        <v>0</v>
      </c>
      <c r="J78" s="14">
        <f t="shared" si="20"/>
        <v>490</v>
      </c>
      <c r="K78" s="27"/>
      <c r="L78" s="27"/>
      <c r="M78" s="27"/>
      <c r="N78" s="27"/>
      <c r="O78" s="25"/>
      <c r="P78" s="61"/>
    </row>
    <row r="79" spans="1:16" s="3" customFormat="1" ht="18.75">
      <c r="A79" s="28"/>
      <c r="B79" s="17" t="s">
        <v>141</v>
      </c>
      <c r="C79" s="32" t="s">
        <v>9</v>
      </c>
      <c r="D79" s="15"/>
      <c r="E79" s="15">
        <v>0</v>
      </c>
      <c r="F79" s="15">
        <v>320</v>
      </c>
      <c r="G79" s="15">
        <v>170</v>
      </c>
      <c r="H79" s="15">
        <v>0</v>
      </c>
      <c r="I79" s="15">
        <v>0</v>
      </c>
      <c r="J79" s="15">
        <v>490</v>
      </c>
      <c r="K79" s="24"/>
      <c r="L79" s="24"/>
      <c r="M79" s="21"/>
      <c r="N79" s="21"/>
      <c r="O79" s="25"/>
      <c r="P79" s="61"/>
    </row>
    <row r="80" spans="1:16" s="3" customFormat="1" ht="96" customHeight="1">
      <c r="A80" s="31" t="s">
        <v>143</v>
      </c>
      <c r="B80" s="26" t="s">
        <v>199</v>
      </c>
      <c r="C80" s="21" t="s">
        <v>9</v>
      </c>
      <c r="D80" s="13">
        <v>540</v>
      </c>
      <c r="E80" s="13">
        <v>255</v>
      </c>
      <c r="F80" s="16">
        <v>1490</v>
      </c>
      <c r="G80" s="16">
        <v>795</v>
      </c>
      <c r="H80" s="16">
        <v>0</v>
      </c>
      <c r="I80" s="16">
        <v>0</v>
      </c>
      <c r="J80" s="13">
        <f>SUM(E80:I80)</f>
        <v>2540</v>
      </c>
      <c r="K80" s="27" t="s">
        <v>18</v>
      </c>
      <c r="L80" s="27" t="s">
        <v>42</v>
      </c>
      <c r="M80" s="27" t="s">
        <v>23</v>
      </c>
      <c r="N80" s="27" t="s">
        <v>28</v>
      </c>
      <c r="O80" s="25" t="s">
        <v>15</v>
      </c>
      <c r="P80" s="61"/>
    </row>
    <row r="81" spans="1:16" s="3" customFormat="1" ht="18.75">
      <c r="A81" s="31"/>
      <c r="B81" s="29" t="s">
        <v>152</v>
      </c>
      <c r="C81" s="30" t="s">
        <v>9</v>
      </c>
      <c r="D81" s="14">
        <f aca="true" t="shared" si="21" ref="D81:I81">D80</f>
        <v>540</v>
      </c>
      <c r="E81" s="19">
        <f t="shared" si="21"/>
        <v>255</v>
      </c>
      <c r="F81" s="19">
        <f t="shared" si="21"/>
        <v>1490</v>
      </c>
      <c r="G81" s="19">
        <f t="shared" si="21"/>
        <v>795</v>
      </c>
      <c r="H81" s="19">
        <f t="shared" si="21"/>
        <v>0</v>
      </c>
      <c r="I81" s="19">
        <f t="shared" si="21"/>
        <v>0</v>
      </c>
      <c r="J81" s="14">
        <f>SUM(E81:I81)</f>
        <v>2540</v>
      </c>
      <c r="K81" s="27"/>
      <c r="L81" s="27"/>
      <c r="M81" s="27"/>
      <c r="N81" s="27"/>
      <c r="O81" s="25"/>
      <c r="P81" s="61"/>
    </row>
    <row r="82" spans="1:16" s="4" customFormat="1" ht="18.75">
      <c r="A82" s="31"/>
      <c r="B82" s="17" t="s">
        <v>141</v>
      </c>
      <c r="C82" s="32"/>
      <c r="D82" s="15"/>
      <c r="E82" s="15">
        <f>E80</f>
        <v>255</v>
      </c>
      <c r="F82" s="15">
        <f>F80</f>
        <v>1490</v>
      </c>
      <c r="G82" s="15">
        <f>G80</f>
        <v>795</v>
      </c>
      <c r="H82" s="15">
        <f>H80</f>
        <v>0</v>
      </c>
      <c r="I82" s="15">
        <f>I80</f>
        <v>0</v>
      </c>
      <c r="J82" s="15">
        <f>SUM(E82:I82)</f>
        <v>2540</v>
      </c>
      <c r="K82" s="21"/>
      <c r="L82" s="21"/>
      <c r="M82" s="21"/>
      <c r="N82" s="21"/>
      <c r="O82" s="25"/>
      <c r="P82" s="62"/>
    </row>
    <row r="83" spans="1:16" s="5" customFormat="1" ht="17.25" customHeight="1">
      <c r="A83" s="31"/>
      <c r="B83" s="29" t="s">
        <v>133</v>
      </c>
      <c r="C83" s="32"/>
      <c r="D83" s="15"/>
      <c r="E83" s="15"/>
      <c r="F83" s="15"/>
      <c r="G83" s="15"/>
      <c r="H83" s="15"/>
      <c r="I83" s="15"/>
      <c r="J83" s="33"/>
      <c r="K83" s="21"/>
      <c r="L83" s="21"/>
      <c r="M83" s="21"/>
      <c r="N83" s="21"/>
      <c r="O83" s="25"/>
      <c r="P83" s="61"/>
    </row>
    <row r="84" spans="1:16" s="3" customFormat="1" ht="56.25" customHeight="1">
      <c r="A84" s="81" t="s">
        <v>146</v>
      </c>
      <c r="B84" s="26" t="s">
        <v>140</v>
      </c>
      <c r="C84" s="21" t="s">
        <v>9</v>
      </c>
      <c r="D84" s="13">
        <v>1060</v>
      </c>
      <c r="E84" s="13">
        <v>0</v>
      </c>
      <c r="F84" s="16">
        <v>1327</v>
      </c>
      <c r="G84" s="16">
        <v>713</v>
      </c>
      <c r="H84" s="16">
        <v>0</v>
      </c>
      <c r="I84" s="16">
        <v>0</v>
      </c>
      <c r="J84" s="13">
        <f>SUM(E84:I84)</f>
        <v>2040</v>
      </c>
      <c r="K84" s="27" t="s">
        <v>18</v>
      </c>
      <c r="L84" s="27" t="s">
        <v>42</v>
      </c>
      <c r="M84" s="27" t="s">
        <v>23</v>
      </c>
      <c r="N84" s="27" t="s">
        <v>28</v>
      </c>
      <c r="O84" s="25" t="s">
        <v>15</v>
      </c>
      <c r="P84" s="61"/>
    </row>
    <row r="85" spans="1:16" s="3" customFormat="1" ht="18.75">
      <c r="A85" s="82"/>
      <c r="B85" s="29" t="s">
        <v>152</v>
      </c>
      <c r="C85" s="30" t="s">
        <v>9</v>
      </c>
      <c r="D85" s="14">
        <f aca="true" t="shared" si="22" ref="D85:J85">D84</f>
        <v>1060</v>
      </c>
      <c r="E85" s="14">
        <f t="shared" si="22"/>
        <v>0</v>
      </c>
      <c r="F85" s="14">
        <f t="shared" si="22"/>
        <v>1327</v>
      </c>
      <c r="G85" s="14">
        <f t="shared" si="22"/>
        <v>713</v>
      </c>
      <c r="H85" s="14">
        <f t="shared" si="22"/>
        <v>0</v>
      </c>
      <c r="I85" s="14">
        <f t="shared" si="22"/>
        <v>0</v>
      </c>
      <c r="J85" s="14">
        <f t="shared" si="22"/>
        <v>2040</v>
      </c>
      <c r="K85" s="27"/>
      <c r="L85" s="27"/>
      <c r="M85" s="27"/>
      <c r="N85" s="27"/>
      <c r="O85" s="25"/>
      <c r="P85" s="61"/>
    </row>
    <row r="86" spans="1:16" s="3" customFormat="1" ht="18.75">
      <c r="A86" s="28"/>
      <c r="B86" s="17" t="s">
        <v>141</v>
      </c>
      <c r="C86" s="32" t="s">
        <v>9</v>
      </c>
      <c r="D86" s="15">
        <v>1060</v>
      </c>
      <c r="E86" s="15">
        <v>0</v>
      </c>
      <c r="F86" s="15">
        <v>1327</v>
      </c>
      <c r="G86" s="15">
        <v>713</v>
      </c>
      <c r="H86" s="15">
        <v>0</v>
      </c>
      <c r="I86" s="15">
        <v>0</v>
      </c>
      <c r="J86" s="15">
        <v>2040</v>
      </c>
      <c r="K86" s="24"/>
      <c r="L86" s="24"/>
      <c r="M86" s="21"/>
      <c r="N86" s="21"/>
      <c r="O86" s="25"/>
      <c r="P86" s="61"/>
    </row>
    <row r="87" spans="1:16" s="5" customFormat="1" ht="18.75">
      <c r="A87" s="31"/>
      <c r="B87" s="29" t="s">
        <v>193</v>
      </c>
      <c r="C87" s="32"/>
      <c r="D87" s="15"/>
      <c r="E87" s="15"/>
      <c r="F87" s="15"/>
      <c r="G87" s="15"/>
      <c r="H87" s="15"/>
      <c r="I87" s="15"/>
      <c r="J87" s="33"/>
      <c r="K87" s="21"/>
      <c r="L87" s="21"/>
      <c r="M87" s="21"/>
      <c r="N87" s="21"/>
      <c r="O87" s="25"/>
      <c r="P87" s="61"/>
    </row>
    <row r="88" spans="1:16" s="3" customFormat="1" ht="102.75" customHeight="1">
      <c r="A88" s="81" t="s">
        <v>147</v>
      </c>
      <c r="B88" s="11" t="s">
        <v>194</v>
      </c>
      <c r="C88" s="21" t="s">
        <v>9</v>
      </c>
      <c r="D88" s="13">
        <v>1000</v>
      </c>
      <c r="E88" s="13">
        <v>356</v>
      </c>
      <c r="F88" s="16">
        <v>867</v>
      </c>
      <c r="G88" s="16">
        <v>372</v>
      </c>
      <c r="H88" s="16">
        <v>0</v>
      </c>
      <c r="I88" s="16">
        <v>0</v>
      </c>
      <c r="J88" s="13">
        <f>SUM(E88:I88)</f>
        <v>1595</v>
      </c>
      <c r="K88" s="27" t="s">
        <v>18</v>
      </c>
      <c r="L88" s="27" t="s">
        <v>42</v>
      </c>
      <c r="M88" s="27" t="s">
        <v>23</v>
      </c>
      <c r="N88" s="27" t="s">
        <v>28</v>
      </c>
      <c r="O88" s="25" t="s">
        <v>15</v>
      </c>
      <c r="P88" s="61"/>
    </row>
    <row r="89" spans="1:16" s="3" customFormat="1" ht="18.75">
      <c r="A89" s="82"/>
      <c r="B89" s="29" t="s">
        <v>152</v>
      </c>
      <c r="C89" s="30" t="s">
        <v>9</v>
      </c>
      <c r="D89" s="14">
        <f>D88</f>
        <v>1000</v>
      </c>
      <c r="E89" s="14">
        <f aca="true" t="shared" si="23" ref="E89:J89">E90</f>
        <v>356</v>
      </c>
      <c r="F89" s="14">
        <f t="shared" si="23"/>
        <v>867</v>
      </c>
      <c r="G89" s="14">
        <f t="shared" si="23"/>
        <v>372</v>
      </c>
      <c r="H89" s="14">
        <f t="shared" si="23"/>
        <v>0</v>
      </c>
      <c r="I89" s="14">
        <f t="shared" si="23"/>
        <v>0</v>
      </c>
      <c r="J89" s="14">
        <f t="shared" si="23"/>
        <v>1595</v>
      </c>
      <c r="K89" s="27"/>
      <c r="L89" s="27"/>
      <c r="M89" s="27"/>
      <c r="N89" s="27"/>
      <c r="O89" s="25"/>
      <c r="P89" s="61"/>
    </row>
    <row r="90" spans="1:16" s="3" customFormat="1" ht="18.75">
      <c r="A90" s="83"/>
      <c r="B90" s="17" t="s">
        <v>141</v>
      </c>
      <c r="C90" s="32"/>
      <c r="D90" s="15"/>
      <c r="E90" s="15">
        <f aca="true" t="shared" si="24" ref="E90:J90">E88</f>
        <v>356</v>
      </c>
      <c r="F90" s="15">
        <f t="shared" si="24"/>
        <v>867</v>
      </c>
      <c r="G90" s="15">
        <f t="shared" si="24"/>
        <v>372</v>
      </c>
      <c r="H90" s="15">
        <f t="shared" si="24"/>
        <v>0</v>
      </c>
      <c r="I90" s="15">
        <f t="shared" si="24"/>
        <v>0</v>
      </c>
      <c r="J90" s="15">
        <f t="shared" si="24"/>
        <v>1595</v>
      </c>
      <c r="K90" s="24"/>
      <c r="L90" s="24"/>
      <c r="M90" s="21"/>
      <c r="N90" s="21"/>
      <c r="O90" s="25"/>
      <c r="P90" s="61"/>
    </row>
    <row r="91" spans="1:16" s="5" customFormat="1" ht="18.75">
      <c r="A91" s="31"/>
      <c r="B91" s="29" t="s">
        <v>17</v>
      </c>
      <c r="C91" s="32"/>
      <c r="D91" s="15"/>
      <c r="E91" s="15"/>
      <c r="F91" s="15"/>
      <c r="G91" s="15"/>
      <c r="H91" s="15"/>
      <c r="I91" s="15"/>
      <c r="J91" s="33"/>
      <c r="K91" s="21"/>
      <c r="L91" s="21"/>
      <c r="M91" s="21"/>
      <c r="N91" s="21"/>
      <c r="O91" s="25"/>
      <c r="P91" s="61"/>
    </row>
    <row r="92" spans="1:16" s="3" customFormat="1" ht="81" customHeight="1">
      <c r="A92" s="81" t="s">
        <v>148</v>
      </c>
      <c r="B92" s="11" t="s">
        <v>129</v>
      </c>
      <c r="C92" s="21" t="s">
        <v>9</v>
      </c>
      <c r="D92" s="13">
        <v>270</v>
      </c>
      <c r="E92" s="13">
        <v>0</v>
      </c>
      <c r="F92" s="16">
        <v>145</v>
      </c>
      <c r="G92" s="16">
        <v>78</v>
      </c>
      <c r="H92" s="16">
        <v>0</v>
      </c>
      <c r="I92" s="16">
        <v>0</v>
      </c>
      <c r="J92" s="13">
        <f>SUM(E92:I92)</f>
        <v>223</v>
      </c>
      <c r="K92" s="27" t="s">
        <v>18</v>
      </c>
      <c r="L92" s="27" t="s">
        <v>42</v>
      </c>
      <c r="M92" s="27" t="s">
        <v>23</v>
      </c>
      <c r="N92" s="27" t="s">
        <v>28</v>
      </c>
      <c r="O92" s="25" t="s">
        <v>15</v>
      </c>
      <c r="P92" s="61"/>
    </row>
    <row r="93" spans="1:16" s="3" customFormat="1" ht="18.75">
      <c r="A93" s="82"/>
      <c r="B93" s="29" t="s">
        <v>152</v>
      </c>
      <c r="C93" s="30" t="s">
        <v>9</v>
      </c>
      <c r="D93" s="14">
        <f>D92</f>
        <v>270</v>
      </c>
      <c r="E93" s="14">
        <f aca="true" t="shared" si="25" ref="E93:J93">E92</f>
        <v>0</v>
      </c>
      <c r="F93" s="14">
        <f t="shared" si="25"/>
        <v>145</v>
      </c>
      <c r="G93" s="14">
        <f t="shared" si="25"/>
        <v>78</v>
      </c>
      <c r="H93" s="14">
        <f t="shared" si="25"/>
        <v>0</v>
      </c>
      <c r="I93" s="14">
        <f t="shared" si="25"/>
        <v>0</v>
      </c>
      <c r="J93" s="14">
        <f t="shared" si="25"/>
        <v>223</v>
      </c>
      <c r="K93" s="27"/>
      <c r="L93" s="27"/>
      <c r="M93" s="27"/>
      <c r="N93" s="27"/>
      <c r="O93" s="25"/>
      <c r="P93" s="61"/>
    </row>
    <row r="94" spans="1:16" s="3" customFormat="1" ht="18.75">
      <c r="A94" s="28"/>
      <c r="B94" s="17" t="s">
        <v>141</v>
      </c>
      <c r="C94" s="32" t="s">
        <v>9</v>
      </c>
      <c r="D94" s="15">
        <v>270</v>
      </c>
      <c r="E94" s="15">
        <v>0</v>
      </c>
      <c r="F94" s="15">
        <v>145</v>
      </c>
      <c r="G94" s="15">
        <v>78</v>
      </c>
      <c r="H94" s="15">
        <v>0</v>
      </c>
      <c r="I94" s="15">
        <v>0</v>
      </c>
      <c r="J94" s="15">
        <v>223</v>
      </c>
      <c r="K94" s="24"/>
      <c r="L94" s="24"/>
      <c r="M94" s="21"/>
      <c r="N94" s="21"/>
      <c r="O94" s="25"/>
      <c r="P94" s="61"/>
    </row>
    <row r="95" spans="1:16" s="3" customFormat="1" ht="18.75">
      <c r="A95" s="21"/>
      <c r="B95" s="38" t="s">
        <v>59</v>
      </c>
      <c r="C95" s="21"/>
      <c r="D95" s="13"/>
      <c r="E95" s="13"/>
      <c r="F95" s="13"/>
      <c r="G95" s="13"/>
      <c r="H95" s="13"/>
      <c r="I95" s="13"/>
      <c r="J95" s="39"/>
      <c r="K95" s="24"/>
      <c r="L95" s="24"/>
      <c r="M95" s="21"/>
      <c r="N95" s="21"/>
      <c r="O95" s="40"/>
      <c r="P95" s="61"/>
    </row>
    <row r="96" spans="1:16" s="3" customFormat="1" ht="93.75">
      <c r="A96" s="93" t="s">
        <v>150</v>
      </c>
      <c r="B96" s="11" t="s">
        <v>212</v>
      </c>
      <c r="C96" s="21" t="s">
        <v>9</v>
      </c>
      <c r="D96" s="13">
        <v>610</v>
      </c>
      <c r="E96" s="13">
        <v>0</v>
      </c>
      <c r="F96" s="16">
        <v>261</v>
      </c>
      <c r="G96" s="16">
        <v>141</v>
      </c>
      <c r="H96" s="13">
        <v>0</v>
      </c>
      <c r="I96" s="13">
        <v>0</v>
      </c>
      <c r="J96" s="13">
        <f>SUM(E96:I96)</f>
        <v>402</v>
      </c>
      <c r="K96" s="27" t="s">
        <v>38</v>
      </c>
      <c r="L96" s="27" t="s">
        <v>19</v>
      </c>
      <c r="M96" s="27" t="s">
        <v>42</v>
      </c>
      <c r="N96" s="27" t="s">
        <v>28</v>
      </c>
      <c r="O96" s="25" t="s">
        <v>15</v>
      </c>
      <c r="P96" s="61"/>
    </row>
    <row r="97" spans="1:16" s="3" customFormat="1" ht="18.75">
      <c r="A97" s="82"/>
      <c r="B97" s="29" t="s">
        <v>152</v>
      </c>
      <c r="C97" s="30" t="s">
        <v>9</v>
      </c>
      <c r="D97" s="14">
        <f>D96</f>
        <v>610</v>
      </c>
      <c r="E97" s="14">
        <f aca="true" t="shared" si="26" ref="E97:J97">E96</f>
        <v>0</v>
      </c>
      <c r="F97" s="14">
        <f t="shared" si="26"/>
        <v>261</v>
      </c>
      <c r="G97" s="14">
        <f t="shared" si="26"/>
        <v>141</v>
      </c>
      <c r="H97" s="14">
        <f t="shared" si="26"/>
        <v>0</v>
      </c>
      <c r="I97" s="14">
        <f t="shared" si="26"/>
        <v>0</v>
      </c>
      <c r="J97" s="14">
        <f t="shared" si="26"/>
        <v>402</v>
      </c>
      <c r="K97" s="27"/>
      <c r="L97" s="27"/>
      <c r="M97" s="27"/>
      <c r="N97" s="27"/>
      <c r="O97" s="36"/>
      <c r="P97" s="61"/>
    </row>
    <row r="98" spans="1:16" s="3" customFormat="1" ht="18.75">
      <c r="A98" s="28"/>
      <c r="B98" s="17" t="s">
        <v>141</v>
      </c>
      <c r="C98" s="32" t="s">
        <v>9</v>
      </c>
      <c r="D98" s="15">
        <v>610</v>
      </c>
      <c r="E98" s="15">
        <v>0</v>
      </c>
      <c r="F98" s="15">
        <v>261</v>
      </c>
      <c r="G98" s="15">
        <v>141</v>
      </c>
      <c r="H98" s="15">
        <v>0</v>
      </c>
      <c r="I98" s="15">
        <v>0</v>
      </c>
      <c r="J98" s="15">
        <v>402</v>
      </c>
      <c r="K98" s="24"/>
      <c r="L98" s="24"/>
      <c r="M98" s="21"/>
      <c r="N98" s="21"/>
      <c r="O98" s="25"/>
      <c r="P98" s="61"/>
    </row>
    <row r="99" spans="1:16" s="6" customFormat="1" ht="19.5">
      <c r="A99" s="41"/>
      <c r="B99" s="41" t="s">
        <v>126</v>
      </c>
      <c r="C99" s="42" t="s">
        <v>9</v>
      </c>
      <c r="D99" s="19">
        <f>D96+D92+D88+D84+D80+D77+D73+D69+D65+D61+D57+D54+D51+D48+D45+D42+D39+D36+D33+D29+D25+D21+D18</f>
        <v>15376</v>
      </c>
      <c r="E99" s="19">
        <f aca="true" t="shared" si="27" ref="E99:J99">E96+E92+E88+E84+E80+E77+E73+E69+E65+E61+E57+E54+E51+E48+E45+E42+E39+E36+E33+E29+E25+E21+E18</f>
        <v>5719</v>
      </c>
      <c r="F99" s="19">
        <f t="shared" si="27"/>
        <v>11579</v>
      </c>
      <c r="G99" s="19">
        <f t="shared" si="27"/>
        <v>7257</v>
      </c>
      <c r="H99" s="19">
        <f t="shared" si="27"/>
        <v>0</v>
      </c>
      <c r="I99" s="19">
        <f t="shared" si="27"/>
        <v>0</v>
      </c>
      <c r="J99" s="19">
        <f t="shared" si="27"/>
        <v>24555</v>
      </c>
      <c r="K99" s="58"/>
      <c r="L99" s="67"/>
      <c r="M99" s="43"/>
      <c r="N99" s="43"/>
      <c r="O99" s="44"/>
      <c r="P99" s="80"/>
    </row>
    <row r="100" spans="1:16" s="7" customFormat="1" ht="19.5">
      <c r="A100" s="17"/>
      <c r="B100" s="29" t="s">
        <v>152</v>
      </c>
      <c r="C100" s="16" t="s">
        <v>9</v>
      </c>
      <c r="D100" s="19">
        <f aca="true" t="shared" si="28" ref="D100:J100">D97+D93+D89+D85+D81+D78+D74+D70+D66+D62+D58+D55+D52+D49+D46+D43+D40+D37+D34+D30+D26+D22+D19</f>
        <v>15376</v>
      </c>
      <c r="E100" s="19">
        <f t="shared" si="28"/>
        <v>5719</v>
      </c>
      <c r="F100" s="19">
        <f t="shared" si="28"/>
        <v>11579</v>
      </c>
      <c r="G100" s="19">
        <f t="shared" si="28"/>
        <v>7257</v>
      </c>
      <c r="H100" s="19">
        <f t="shared" si="28"/>
        <v>0</v>
      </c>
      <c r="I100" s="19">
        <f t="shared" si="28"/>
        <v>0</v>
      </c>
      <c r="J100" s="19">
        <f t="shared" si="28"/>
        <v>24555</v>
      </c>
      <c r="K100" s="45"/>
      <c r="L100" s="45"/>
      <c r="M100" s="45"/>
      <c r="N100" s="45"/>
      <c r="O100" s="46"/>
      <c r="P100" s="80"/>
    </row>
    <row r="101" spans="1:16" s="7" customFormat="1" ht="19.5">
      <c r="A101" s="17"/>
      <c r="B101" s="17" t="s">
        <v>141</v>
      </c>
      <c r="C101" s="18"/>
      <c r="D101" s="47"/>
      <c r="E101" s="19">
        <f aca="true" t="shared" si="29" ref="E101:J101">E98+E94+E90+E86+E82+E79+E75+E71+E67+E63+E59+E56+E53+E50+E47+E44+E41+E38+E35+E31+E27+E23+E20</f>
        <v>5719</v>
      </c>
      <c r="F101" s="19">
        <f t="shared" si="29"/>
        <v>11579</v>
      </c>
      <c r="G101" s="19">
        <f t="shared" si="29"/>
        <v>7257</v>
      </c>
      <c r="H101" s="19">
        <f t="shared" si="29"/>
        <v>0</v>
      </c>
      <c r="I101" s="19">
        <f t="shared" si="29"/>
        <v>0</v>
      </c>
      <c r="J101" s="19">
        <f t="shared" si="29"/>
        <v>24555</v>
      </c>
      <c r="K101" s="45"/>
      <c r="L101" s="45"/>
      <c r="M101" s="45"/>
      <c r="N101" s="45"/>
      <c r="O101" s="46"/>
      <c r="P101" s="68"/>
    </row>
    <row r="102" spans="1:16" s="8" customFormat="1" ht="18.75">
      <c r="A102" s="104" t="s">
        <v>75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6"/>
      <c r="P102" s="61"/>
    </row>
    <row r="103" spans="1:16" s="4" customFormat="1" ht="18.75">
      <c r="A103" s="30"/>
      <c r="B103" s="48" t="s">
        <v>40</v>
      </c>
      <c r="C103" s="13"/>
      <c r="D103" s="50"/>
      <c r="E103" s="51"/>
      <c r="F103" s="51"/>
      <c r="G103" s="51"/>
      <c r="H103" s="51"/>
      <c r="I103" s="51"/>
      <c r="J103" s="52"/>
      <c r="K103" s="27"/>
      <c r="L103" s="27"/>
      <c r="M103" s="27"/>
      <c r="N103" s="27"/>
      <c r="O103" s="36"/>
      <c r="P103" s="62"/>
    </row>
    <row r="104" spans="1:16" s="3" customFormat="1" ht="60" customHeight="1">
      <c r="A104" s="81" t="s">
        <v>76</v>
      </c>
      <c r="B104" s="49" t="s">
        <v>128</v>
      </c>
      <c r="C104" s="21" t="s">
        <v>21</v>
      </c>
      <c r="D104" s="13">
        <v>1</v>
      </c>
      <c r="E104" s="13">
        <v>0</v>
      </c>
      <c r="F104" s="13">
        <v>513</v>
      </c>
      <c r="G104" s="13">
        <v>220</v>
      </c>
      <c r="H104" s="13">
        <v>0</v>
      </c>
      <c r="I104" s="13">
        <v>0</v>
      </c>
      <c r="J104" s="13">
        <f>SUM(E104:I104)</f>
        <v>733</v>
      </c>
      <c r="K104" s="27"/>
      <c r="L104" s="27"/>
      <c r="M104" s="27" t="s">
        <v>41</v>
      </c>
      <c r="N104" s="27" t="s">
        <v>23</v>
      </c>
      <c r="O104" s="40" t="s">
        <v>15</v>
      </c>
      <c r="P104" s="61"/>
    </row>
    <row r="105" spans="1:16" s="4" customFormat="1" ht="18.75">
      <c r="A105" s="82"/>
      <c r="B105" s="29" t="s">
        <v>152</v>
      </c>
      <c r="C105" s="21" t="s">
        <v>21</v>
      </c>
      <c r="D105" s="13">
        <v>1</v>
      </c>
      <c r="E105" s="14">
        <f aca="true" t="shared" si="30" ref="E105:J105">E104</f>
        <v>0</v>
      </c>
      <c r="F105" s="14">
        <f t="shared" si="30"/>
        <v>513</v>
      </c>
      <c r="G105" s="14">
        <f t="shared" si="30"/>
        <v>220</v>
      </c>
      <c r="H105" s="19">
        <f t="shared" si="30"/>
        <v>0</v>
      </c>
      <c r="I105" s="19">
        <f t="shared" si="30"/>
        <v>0</v>
      </c>
      <c r="J105" s="14">
        <f t="shared" si="30"/>
        <v>733</v>
      </c>
      <c r="K105" s="21"/>
      <c r="L105" s="21"/>
      <c r="M105" s="21"/>
      <c r="N105" s="21"/>
      <c r="O105" s="36"/>
      <c r="P105" s="62"/>
    </row>
    <row r="106" spans="1:16" s="3" customFormat="1" ht="18.75">
      <c r="A106" s="83"/>
      <c r="B106" s="17" t="s">
        <v>141</v>
      </c>
      <c r="C106" s="21"/>
      <c r="D106" s="13"/>
      <c r="E106" s="15">
        <f aca="true" t="shared" si="31" ref="E106:J106">E104</f>
        <v>0</v>
      </c>
      <c r="F106" s="15">
        <f t="shared" si="31"/>
        <v>513</v>
      </c>
      <c r="G106" s="15">
        <f t="shared" si="31"/>
        <v>220</v>
      </c>
      <c r="H106" s="15">
        <f t="shared" si="31"/>
        <v>0</v>
      </c>
      <c r="I106" s="15">
        <f t="shared" si="31"/>
        <v>0</v>
      </c>
      <c r="J106" s="15">
        <f t="shared" si="31"/>
        <v>733</v>
      </c>
      <c r="K106" s="21"/>
      <c r="L106" s="21"/>
      <c r="M106" s="21"/>
      <c r="N106" s="21"/>
      <c r="O106" s="25"/>
      <c r="P106" s="61"/>
    </row>
    <row r="107" spans="1:16" s="3" customFormat="1" ht="56.25">
      <c r="A107" s="81" t="s">
        <v>77</v>
      </c>
      <c r="B107" s="49" t="s">
        <v>204</v>
      </c>
      <c r="C107" s="21" t="s">
        <v>21</v>
      </c>
      <c r="D107" s="13">
        <v>1</v>
      </c>
      <c r="E107" s="13">
        <v>88</v>
      </c>
      <c r="F107" s="13">
        <v>0</v>
      </c>
      <c r="G107" s="13">
        <v>0</v>
      </c>
      <c r="H107" s="13">
        <v>0</v>
      </c>
      <c r="I107" s="13">
        <v>0</v>
      </c>
      <c r="J107" s="13">
        <f>SUM(E107:I107)</f>
        <v>88</v>
      </c>
      <c r="K107" s="27" t="s">
        <v>41</v>
      </c>
      <c r="L107" s="27" t="s">
        <v>22</v>
      </c>
      <c r="M107" s="27" t="s">
        <v>19</v>
      </c>
      <c r="N107" s="27" t="s">
        <v>23</v>
      </c>
      <c r="O107" s="40" t="s">
        <v>15</v>
      </c>
      <c r="P107" s="61"/>
    </row>
    <row r="108" spans="1:16" s="4" customFormat="1" ht="18.75">
      <c r="A108" s="82"/>
      <c r="B108" s="29" t="s">
        <v>152</v>
      </c>
      <c r="C108" s="21" t="s">
        <v>21</v>
      </c>
      <c r="D108" s="13">
        <v>1</v>
      </c>
      <c r="E108" s="14">
        <f aca="true" t="shared" si="32" ref="E108:J108">E107</f>
        <v>88</v>
      </c>
      <c r="F108" s="14">
        <f t="shared" si="32"/>
        <v>0</v>
      </c>
      <c r="G108" s="14">
        <f t="shared" si="32"/>
        <v>0</v>
      </c>
      <c r="H108" s="19">
        <f t="shared" si="32"/>
        <v>0</v>
      </c>
      <c r="I108" s="19">
        <f t="shared" si="32"/>
        <v>0</v>
      </c>
      <c r="J108" s="14">
        <f t="shared" si="32"/>
        <v>88</v>
      </c>
      <c r="K108" s="21"/>
      <c r="L108" s="21"/>
      <c r="M108" s="21"/>
      <c r="N108" s="21"/>
      <c r="O108" s="36"/>
      <c r="P108" s="62"/>
    </row>
    <row r="109" spans="1:16" s="3" customFormat="1" ht="18.75">
      <c r="A109" s="83"/>
      <c r="B109" s="17" t="s">
        <v>141</v>
      </c>
      <c r="C109" s="21"/>
      <c r="D109" s="13"/>
      <c r="E109" s="15">
        <f aca="true" t="shared" si="33" ref="E109:J109">E107</f>
        <v>88</v>
      </c>
      <c r="F109" s="15">
        <f t="shared" si="33"/>
        <v>0</v>
      </c>
      <c r="G109" s="15">
        <f t="shared" si="33"/>
        <v>0</v>
      </c>
      <c r="H109" s="15">
        <f t="shared" si="33"/>
        <v>0</v>
      </c>
      <c r="I109" s="15">
        <f t="shared" si="33"/>
        <v>0</v>
      </c>
      <c r="J109" s="15">
        <f t="shared" si="33"/>
        <v>88</v>
      </c>
      <c r="K109" s="21"/>
      <c r="L109" s="21"/>
      <c r="M109" s="21"/>
      <c r="N109" s="21"/>
      <c r="O109" s="25"/>
      <c r="P109" s="61"/>
    </row>
    <row r="110" spans="1:16" s="3" customFormat="1" ht="56.25">
      <c r="A110" s="81" t="s">
        <v>78</v>
      </c>
      <c r="B110" s="49" t="s">
        <v>200</v>
      </c>
      <c r="C110" s="21" t="s">
        <v>21</v>
      </c>
      <c r="D110" s="13">
        <v>1</v>
      </c>
      <c r="E110" s="13">
        <v>88</v>
      </c>
      <c r="F110" s="13">
        <v>0</v>
      </c>
      <c r="G110" s="13">
        <v>0</v>
      </c>
      <c r="H110" s="13">
        <v>0</v>
      </c>
      <c r="I110" s="13">
        <v>0</v>
      </c>
      <c r="J110" s="13">
        <f>SUM(E110:I110)</f>
        <v>88</v>
      </c>
      <c r="K110" s="27" t="s">
        <v>41</v>
      </c>
      <c r="L110" s="27" t="s">
        <v>22</v>
      </c>
      <c r="M110" s="27" t="s">
        <v>19</v>
      </c>
      <c r="N110" s="27" t="s">
        <v>23</v>
      </c>
      <c r="O110" s="40" t="s">
        <v>15</v>
      </c>
      <c r="P110" s="61"/>
    </row>
    <row r="111" spans="1:16" s="4" customFormat="1" ht="18.75">
      <c r="A111" s="82"/>
      <c r="B111" s="29" t="s">
        <v>152</v>
      </c>
      <c r="C111" s="21" t="s">
        <v>21</v>
      </c>
      <c r="D111" s="13">
        <v>1</v>
      </c>
      <c r="E111" s="14">
        <f aca="true" t="shared" si="34" ref="E111:J111">E110</f>
        <v>88</v>
      </c>
      <c r="F111" s="14">
        <f t="shared" si="34"/>
        <v>0</v>
      </c>
      <c r="G111" s="14">
        <f t="shared" si="34"/>
        <v>0</v>
      </c>
      <c r="H111" s="19">
        <f t="shared" si="34"/>
        <v>0</v>
      </c>
      <c r="I111" s="19">
        <f t="shared" si="34"/>
        <v>0</v>
      </c>
      <c r="J111" s="14">
        <f t="shared" si="34"/>
        <v>88</v>
      </c>
      <c r="K111" s="21"/>
      <c r="L111" s="21"/>
      <c r="M111" s="21"/>
      <c r="N111" s="21"/>
      <c r="O111" s="36"/>
      <c r="P111" s="62"/>
    </row>
    <row r="112" spans="1:16" s="3" customFormat="1" ht="18.75">
      <c r="A112" s="83"/>
      <c r="B112" s="17" t="s">
        <v>141</v>
      </c>
      <c r="C112" s="21"/>
      <c r="D112" s="13"/>
      <c r="E112" s="15">
        <f aca="true" t="shared" si="35" ref="E112:J112">E110</f>
        <v>88</v>
      </c>
      <c r="F112" s="15">
        <f t="shared" si="35"/>
        <v>0</v>
      </c>
      <c r="G112" s="15">
        <f t="shared" si="35"/>
        <v>0</v>
      </c>
      <c r="H112" s="15">
        <f t="shared" si="35"/>
        <v>0</v>
      </c>
      <c r="I112" s="15">
        <f t="shared" si="35"/>
        <v>0</v>
      </c>
      <c r="J112" s="15">
        <f t="shared" si="35"/>
        <v>88</v>
      </c>
      <c r="K112" s="21"/>
      <c r="L112" s="21"/>
      <c r="M112" s="21"/>
      <c r="N112" s="21"/>
      <c r="O112" s="25"/>
      <c r="P112" s="61"/>
    </row>
    <row r="113" spans="1:16" s="4" customFormat="1" ht="18.75">
      <c r="A113" s="28"/>
      <c r="B113" s="48" t="s">
        <v>25</v>
      </c>
      <c r="C113" s="21"/>
      <c r="D113" s="13"/>
      <c r="E113" s="15"/>
      <c r="F113" s="15"/>
      <c r="G113" s="15"/>
      <c r="H113" s="15"/>
      <c r="I113" s="15"/>
      <c r="J113" s="15"/>
      <c r="K113" s="27"/>
      <c r="L113" s="27"/>
      <c r="M113" s="37"/>
      <c r="N113" s="37"/>
      <c r="O113" s="36"/>
      <c r="P113" s="62"/>
    </row>
    <row r="114" spans="1:16" s="4" customFormat="1" ht="43.5" customHeight="1">
      <c r="A114" s="85" t="s">
        <v>79</v>
      </c>
      <c r="B114" s="49" t="s">
        <v>201</v>
      </c>
      <c r="C114" s="21" t="s">
        <v>21</v>
      </c>
      <c r="D114" s="13">
        <v>1</v>
      </c>
      <c r="E114" s="13">
        <v>88</v>
      </c>
      <c r="F114" s="13">
        <v>500</v>
      </c>
      <c r="G114" s="13">
        <v>210</v>
      </c>
      <c r="H114" s="13">
        <v>0</v>
      </c>
      <c r="I114" s="13">
        <v>0</v>
      </c>
      <c r="J114" s="13">
        <f>SUM(E114:I114)</f>
        <v>798</v>
      </c>
      <c r="K114" s="27" t="s">
        <v>41</v>
      </c>
      <c r="L114" s="27" t="s">
        <v>22</v>
      </c>
      <c r="M114" s="27" t="s">
        <v>19</v>
      </c>
      <c r="N114" s="27" t="s">
        <v>23</v>
      </c>
      <c r="O114" s="25" t="s">
        <v>15</v>
      </c>
      <c r="P114" s="62"/>
    </row>
    <row r="115" spans="1:16" s="4" customFormat="1" ht="18.75">
      <c r="A115" s="82"/>
      <c r="B115" s="29" t="s">
        <v>152</v>
      </c>
      <c r="C115" s="21" t="s">
        <v>21</v>
      </c>
      <c r="D115" s="13">
        <f aca="true" t="shared" si="36" ref="D115:J115">D114</f>
        <v>1</v>
      </c>
      <c r="E115" s="14">
        <f t="shared" si="36"/>
        <v>88</v>
      </c>
      <c r="F115" s="14">
        <f t="shared" si="36"/>
        <v>500</v>
      </c>
      <c r="G115" s="14">
        <f t="shared" si="36"/>
        <v>210</v>
      </c>
      <c r="H115" s="19">
        <f t="shared" si="36"/>
        <v>0</v>
      </c>
      <c r="I115" s="19">
        <f t="shared" si="36"/>
        <v>0</v>
      </c>
      <c r="J115" s="14">
        <f t="shared" si="36"/>
        <v>798</v>
      </c>
      <c r="K115" s="27"/>
      <c r="L115" s="27"/>
      <c r="M115" s="27"/>
      <c r="N115" s="27"/>
      <c r="O115" s="25"/>
      <c r="P115" s="62"/>
    </row>
    <row r="116" spans="1:16" s="4" customFormat="1" ht="18.75">
      <c r="A116" s="83"/>
      <c r="B116" s="17" t="s">
        <v>141</v>
      </c>
      <c r="C116" s="21"/>
      <c r="D116" s="13"/>
      <c r="E116" s="15">
        <f aca="true" t="shared" si="37" ref="E116:J116">E114</f>
        <v>88</v>
      </c>
      <c r="F116" s="15">
        <f t="shared" si="37"/>
        <v>500</v>
      </c>
      <c r="G116" s="15">
        <f t="shared" si="37"/>
        <v>210</v>
      </c>
      <c r="H116" s="15">
        <f t="shared" si="37"/>
        <v>0</v>
      </c>
      <c r="I116" s="15">
        <f t="shared" si="37"/>
        <v>0</v>
      </c>
      <c r="J116" s="15">
        <f t="shared" si="37"/>
        <v>798</v>
      </c>
      <c r="K116" s="27"/>
      <c r="L116" s="27"/>
      <c r="M116" s="37"/>
      <c r="N116" s="37"/>
      <c r="O116" s="36"/>
      <c r="P116" s="62"/>
    </row>
    <row r="117" spans="1:16" s="4" customFormat="1" ht="43.5" customHeight="1">
      <c r="A117" s="81" t="s">
        <v>80</v>
      </c>
      <c r="B117" s="49" t="s">
        <v>157</v>
      </c>
      <c r="C117" s="21" t="s">
        <v>21</v>
      </c>
      <c r="D117" s="13">
        <v>1</v>
      </c>
      <c r="E117" s="13">
        <v>88</v>
      </c>
      <c r="F117" s="13">
        <v>500</v>
      </c>
      <c r="G117" s="13">
        <v>210</v>
      </c>
      <c r="H117" s="13">
        <v>0</v>
      </c>
      <c r="I117" s="13">
        <v>0</v>
      </c>
      <c r="J117" s="13">
        <f>SUM(E117:I117)</f>
        <v>798</v>
      </c>
      <c r="K117" s="27" t="s">
        <v>41</v>
      </c>
      <c r="L117" s="27" t="s">
        <v>22</v>
      </c>
      <c r="M117" s="27" t="s">
        <v>19</v>
      </c>
      <c r="N117" s="27" t="s">
        <v>23</v>
      </c>
      <c r="O117" s="25" t="s">
        <v>15</v>
      </c>
      <c r="P117" s="62"/>
    </row>
    <row r="118" spans="1:16" s="4" customFormat="1" ht="18.75">
      <c r="A118" s="82"/>
      <c r="B118" s="29" t="s">
        <v>152</v>
      </c>
      <c r="C118" s="21" t="s">
        <v>21</v>
      </c>
      <c r="D118" s="13">
        <f aca="true" t="shared" si="38" ref="D118:J118">D117</f>
        <v>1</v>
      </c>
      <c r="E118" s="14">
        <f t="shared" si="38"/>
        <v>88</v>
      </c>
      <c r="F118" s="14">
        <f t="shared" si="38"/>
        <v>500</v>
      </c>
      <c r="G118" s="14">
        <f t="shared" si="38"/>
        <v>210</v>
      </c>
      <c r="H118" s="19">
        <f t="shared" si="38"/>
        <v>0</v>
      </c>
      <c r="I118" s="19">
        <f t="shared" si="38"/>
        <v>0</v>
      </c>
      <c r="J118" s="14">
        <f t="shared" si="38"/>
        <v>798</v>
      </c>
      <c r="K118" s="27"/>
      <c r="L118" s="27"/>
      <c r="M118" s="27"/>
      <c r="N118" s="27"/>
      <c r="O118" s="25"/>
      <c r="P118" s="62"/>
    </row>
    <row r="119" spans="1:16" s="4" customFormat="1" ht="18.75">
      <c r="A119" s="83"/>
      <c r="B119" s="17" t="s">
        <v>141</v>
      </c>
      <c r="C119" s="21"/>
      <c r="D119" s="13"/>
      <c r="E119" s="15">
        <f aca="true" t="shared" si="39" ref="E119:J119">E117</f>
        <v>88</v>
      </c>
      <c r="F119" s="15">
        <f t="shared" si="39"/>
        <v>500</v>
      </c>
      <c r="G119" s="15">
        <f t="shared" si="39"/>
        <v>210</v>
      </c>
      <c r="H119" s="15">
        <f t="shared" si="39"/>
        <v>0</v>
      </c>
      <c r="I119" s="15">
        <f t="shared" si="39"/>
        <v>0</v>
      </c>
      <c r="J119" s="15">
        <f t="shared" si="39"/>
        <v>798</v>
      </c>
      <c r="K119" s="27"/>
      <c r="L119" s="27"/>
      <c r="M119" s="37"/>
      <c r="N119" s="37"/>
      <c r="O119" s="36"/>
      <c r="P119" s="62"/>
    </row>
    <row r="120" spans="1:16" s="4" customFormat="1" ht="43.5" customHeight="1">
      <c r="A120" s="81" t="s">
        <v>81</v>
      </c>
      <c r="B120" s="49" t="s">
        <v>178</v>
      </c>
      <c r="C120" s="21" t="s">
        <v>21</v>
      </c>
      <c r="D120" s="13">
        <v>1</v>
      </c>
      <c r="E120" s="13">
        <v>88</v>
      </c>
      <c r="F120" s="13">
        <v>500</v>
      </c>
      <c r="G120" s="13">
        <v>210</v>
      </c>
      <c r="H120" s="13">
        <v>0</v>
      </c>
      <c r="I120" s="13">
        <v>0</v>
      </c>
      <c r="J120" s="13">
        <f>SUM(E120:I120)</f>
        <v>798</v>
      </c>
      <c r="K120" s="27" t="s">
        <v>41</v>
      </c>
      <c r="L120" s="27" t="s">
        <v>22</v>
      </c>
      <c r="M120" s="27" t="s">
        <v>19</v>
      </c>
      <c r="N120" s="27" t="s">
        <v>23</v>
      </c>
      <c r="O120" s="25" t="s">
        <v>15</v>
      </c>
      <c r="P120" s="62"/>
    </row>
    <row r="121" spans="1:16" s="4" customFormat="1" ht="18.75">
      <c r="A121" s="82"/>
      <c r="B121" s="29" t="s">
        <v>152</v>
      </c>
      <c r="C121" s="21" t="s">
        <v>21</v>
      </c>
      <c r="D121" s="13">
        <f aca="true" t="shared" si="40" ref="D121:J121">D120</f>
        <v>1</v>
      </c>
      <c r="E121" s="14">
        <f t="shared" si="40"/>
        <v>88</v>
      </c>
      <c r="F121" s="14">
        <f t="shared" si="40"/>
        <v>500</v>
      </c>
      <c r="G121" s="14">
        <f t="shared" si="40"/>
        <v>210</v>
      </c>
      <c r="H121" s="19">
        <f t="shared" si="40"/>
        <v>0</v>
      </c>
      <c r="I121" s="19">
        <f t="shared" si="40"/>
        <v>0</v>
      </c>
      <c r="J121" s="14">
        <f t="shared" si="40"/>
        <v>798</v>
      </c>
      <c r="K121" s="27"/>
      <c r="L121" s="27"/>
      <c r="M121" s="27"/>
      <c r="N121" s="27"/>
      <c r="O121" s="25"/>
      <c r="P121" s="62"/>
    </row>
    <row r="122" spans="1:16" s="4" customFormat="1" ht="18.75">
      <c r="A122" s="83"/>
      <c r="B122" s="17" t="s">
        <v>141</v>
      </c>
      <c r="C122" s="21"/>
      <c r="D122" s="13"/>
      <c r="E122" s="15">
        <f aca="true" t="shared" si="41" ref="E122:J122">E120</f>
        <v>88</v>
      </c>
      <c r="F122" s="15">
        <f t="shared" si="41"/>
        <v>500</v>
      </c>
      <c r="G122" s="15">
        <f t="shared" si="41"/>
        <v>210</v>
      </c>
      <c r="H122" s="15">
        <f t="shared" si="41"/>
        <v>0</v>
      </c>
      <c r="I122" s="15">
        <f t="shared" si="41"/>
        <v>0</v>
      </c>
      <c r="J122" s="15">
        <f t="shared" si="41"/>
        <v>798</v>
      </c>
      <c r="K122" s="27"/>
      <c r="L122" s="27"/>
      <c r="M122" s="37"/>
      <c r="N122" s="37"/>
      <c r="O122" s="36"/>
      <c r="P122" s="62"/>
    </row>
    <row r="123" spans="1:16" s="4" customFormat="1" ht="43.5" customHeight="1">
      <c r="A123" s="81" t="s">
        <v>82</v>
      </c>
      <c r="B123" s="49" t="s">
        <v>158</v>
      </c>
      <c r="C123" s="21" t="s">
        <v>21</v>
      </c>
      <c r="D123" s="13">
        <v>1</v>
      </c>
      <c r="E123" s="13">
        <v>88</v>
      </c>
      <c r="F123" s="13">
        <v>0</v>
      </c>
      <c r="G123" s="13">
        <v>0</v>
      </c>
      <c r="H123" s="13">
        <v>0</v>
      </c>
      <c r="I123" s="13">
        <v>0</v>
      </c>
      <c r="J123" s="13">
        <f>SUM(E123:I123)</f>
        <v>88</v>
      </c>
      <c r="K123" s="27" t="s">
        <v>41</v>
      </c>
      <c r="L123" s="27" t="s">
        <v>22</v>
      </c>
      <c r="M123" s="27" t="s">
        <v>19</v>
      </c>
      <c r="N123" s="27" t="s">
        <v>23</v>
      </c>
      <c r="O123" s="25" t="s">
        <v>15</v>
      </c>
      <c r="P123" s="62"/>
    </row>
    <row r="124" spans="1:16" s="4" customFormat="1" ht="18.75">
      <c r="A124" s="82"/>
      <c r="B124" s="29" t="s">
        <v>152</v>
      </c>
      <c r="C124" s="21" t="s">
        <v>21</v>
      </c>
      <c r="D124" s="13">
        <f aca="true" t="shared" si="42" ref="D124:J124">D123</f>
        <v>1</v>
      </c>
      <c r="E124" s="14">
        <f t="shared" si="42"/>
        <v>88</v>
      </c>
      <c r="F124" s="14">
        <f t="shared" si="42"/>
        <v>0</v>
      </c>
      <c r="G124" s="14">
        <f t="shared" si="42"/>
        <v>0</v>
      </c>
      <c r="H124" s="19">
        <f t="shared" si="42"/>
        <v>0</v>
      </c>
      <c r="I124" s="19">
        <f t="shared" si="42"/>
        <v>0</v>
      </c>
      <c r="J124" s="14">
        <f t="shared" si="42"/>
        <v>88</v>
      </c>
      <c r="K124" s="27"/>
      <c r="L124" s="27"/>
      <c r="M124" s="27"/>
      <c r="N124" s="27"/>
      <c r="O124" s="25"/>
      <c r="P124" s="62"/>
    </row>
    <row r="125" spans="1:16" s="4" customFormat="1" ht="18.75">
      <c r="A125" s="83"/>
      <c r="B125" s="17" t="s">
        <v>141</v>
      </c>
      <c r="C125" s="21"/>
      <c r="D125" s="13"/>
      <c r="E125" s="15">
        <f aca="true" t="shared" si="43" ref="E125:J125">E123</f>
        <v>88</v>
      </c>
      <c r="F125" s="15">
        <f t="shared" si="43"/>
        <v>0</v>
      </c>
      <c r="G125" s="15">
        <f t="shared" si="43"/>
        <v>0</v>
      </c>
      <c r="H125" s="15">
        <f t="shared" si="43"/>
        <v>0</v>
      </c>
      <c r="I125" s="15">
        <f t="shared" si="43"/>
        <v>0</v>
      </c>
      <c r="J125" s="15">
        <f t="shared" si="43"/>
        <v>88</v>
      </c>
      <c r="K125" s="27"/>
      <c r="L125" s="27"/>
      <c r="M125" s="37"/>
      <c r="N125" s="37"/>
      <c r="O125" s="36"/>
      <c r="P125" s="62"/>
    </row>
    <row r="126" spans="1:16" s="4" customFormat="1" ht="37.5">
      <c r="A126" s="81" t="s">
        <v>83</v>
      </c>
      <c r="B126" s="73" t="s">
        <v>159</v>
      </c>
      <c r="C126" s="21" t="s">
        <v>21</v>
      </c>
      <c r="D126" s="13">
        <v>1</v>
      </c>
      <c r="E126" s="13">
        <v>88</v>
      </c>
      <c r="F126" s="13">
        <v>0</v>
      </c>
      <c r="G126" s="13">
        <v>0</v>
      </c>
      <c r="H126" s="13">
        <v>0</v>
      </c>
      <c r="I126" s="13">
        <v>0</v>
      </c>
      <c r="J126" s="13">
        <f>SUM(E126:I126)</f>
        <v>88</v>
      </c>
      <c r="K126" s="27" t="s">
        <v>41</v>
      </c>
      <c r="L126" s="27" t="s">
        <v>22</v>
      </c>
      <c r="M126" s="27" t="s">
        <v>19</v>
      </c>
      <c r="N126" s="27" t="s">
        <v>23</v>
      </c>
      <c r="O126" s="25" t="s">
        <v>15</v>
      </c>
      <c r="P126" s="62"/>
    </row>
    <row r="127" spans="1:16" s="4" customFormat="1" ht="18.75">
      <c r="A127" s="82"/>
      <c r="B127" s="29" t="s">
        <v>152</v>
      </c>
      <c r="C127" s="21" t="s">
        <v>21</v>
      </c>
      <c r="D127" s="13">
        <f aca="true" t="shared" si="44" ref="D127:J127">D126</f>
        <v>1</v>
      </c>
      <c r="E127" s="14">
        <f t="shared" si="44"/>
        <v>88</v>
      </c>
      <c r="F127" s="14">
        <f t="shared" si="44"/>
        <v>0</v>
      </c>
      <c r="G127" s="14">
        <f t="shared" si="44"/>
        <v>0</v>
      </c>
      <c r="H127" s="19">
        <f t="shared" si="44"/>
        <v>0</v>
      </c>
      <c r="I127" s="19">
        <f t="shared" si="44"/>
        <v>0</v>
      </c>
      <c r="J127" s="14">
        <f t="shared" si="44"/>
        <v>88</v>
      </c>
      <c r="K127" s="27"/>
      <c r="L127" s="27"/>
      <c r="M127" s="27"/>
      <c r="N127" s="27"/>
      <c r="O127" s="25"/>
      <c r="P127" s="62"/>
    </row>
    <row r="128" spans="1:16" s="4" customFormat="1" ht="18.75">
      <c r="A128" s="83"/>
      <c r="B128" s="17" t="s">
        <v>141</v>
      </c>
      <c r="C128" s="21"/>
      <c r="D128" s="13"/>
      <c r="E128" s="15">
        <f aca="true" t="shared" si="45" ref="E128:J128">E126</f>
        <v>88</v>
      </c>
      <c r="F128" s="15">
        <f t="shared" si="45"/>
        <v>0</v>
      </c>
      <c r="G128" s="15">
        <f t="shared" si="45"/>
        <v>0</v>
      </c>
      <c r="H128" s="15">
        <f t="shared" si="45"/>
        <v>0</v>
      </c>
      <c r="I128" s="15">
        <f t="shared" si="45"/>
        <v>0</v>
      </c>
      <c r="J128" s="15">
        <f t="shared" si="45"/>
        <v>88</v>
      </c>
      <c r="K128" s="27"/>
      <c r="L128" s="27"/>
      <c r="M128" s="37"/>
      <c r="N128" s="37"/>
      <c r="O128" s="36"/>
      <c r="P128" s="62"/>
    </row>
    <row r="129" spans="1:16" s="4" customFormat="1" ht="43.5" customHeight="1">
      <c r="A129" s="81" t="s">
        <v>84</v>
      </c>
      <c r="B129" s="73" t="s">
        <v>160</v>
      </c>
      <c r="C129" s="21" t="s">
        <v>21</v>
      </c>
      <c r="D129" s="13">
        <v>1</v>
      </c>
      <c r="E129" s="13">
        <v>88</v>
      </c>
      <c r="F129" s="13">
        <v>0</v>
      </c>
      <c r="G129" s="13">
        <v>0</v>
      </c>
      <c r="H129" s="13">
        <v>0</v>
      </c>
      <c r="I129" s="13">
        <v>0</v>
      </c>
      <c r="J129" s="13">
        <f>SUM(E129:I129)</f>
        <v>88</v>
      </c>
      <c r="K129" s="27" t="s">
        <v>41</v>
      </c>
      <c r="L129" s="27" t="s">
        <v>22</v>
      </c>
      <c r="M129" s="27" t="s">
        <v>19</v>
      </c>
      <c r="N129" s="27" t="s">
        <v>23</v>
      </c>
      <c r="O129" s="25" t="s">
        <v>15</v>
      </c>
      <c r="P129" s="62"/>
    </row>
    <row r="130" spans="1:16" s="4" customFormat="1" ht="18.75">
      <c r="A130" s="82"/>
      <c r="B130" s="29" t="s">
        <v>152</v>
      </c>
      <c r="C130" s="21" t="s">
        <v>21</v>
      </c>
      <c r="D130" s="13">
        <f aca="true" t="shared" si="46" ref="D130:J130">D129</f>
        <v>1</v>
      </c>
      <c r="E130" s="14">
        <f t="shared" si="46"/>
        <v>88</v>
      </c>
      <c r="F130" s="14">
        <f t="shared" si="46"/>
        <v>0</v>
      </c>
      <c r="G130" s="14">
        <f t="shared" si="46"/>
        <v>0</v>
      </c>
      <c r="H130" s="19">
        <f t="shared" si="46"/>
        <v>0</v>
      </c>
      <c r="I130" s="19">
        <f t="shared" si="46"/>
        <v>0</v>
      </c>
      <c r="J130" s="14">
        <f t="shared" si="46"/>
        <v>88</v>
      </c>
      <c r="K130" s="27"/>
      <c r="L130" s="27"/>
      <c r="M130" s="27"/>
      <c r="N130" s="27"/>
      <c r="O130" s="25"/>
      <c r="P130" s="62"/>
    </row>
    <row r="131" spans="1:16" s="4" customFormat="1" ht="18.75">
      <c r="A131" s="83"/>
      <c r="B131" s="17" t="s">
        <v>141</v>
      </c>
      <c r="C131" s="21"/>
      <c r="D131" s="13"/>
      <c r="E131" s="15">
        <f aca="true" t="shared" si="47" ref="E131:J131">E129</f>
        <v>88</v>
      </c>
      <c r="F131" s="15">
        <f t="shared" si="47"/>
        <v>0</v>
      </c>
      <c r="G131" s="15">
        <f t="shared" si="47"/>
        <v>0</v>
      </c>
      <c r="H131" s="15">
        <f t="shared" si="47"/>
        <v>0</v>
      </c>
      <c r="I131" s="15">
        <f t="shared" si="47"/>
        <v>0</v>
      </c>
      <c r="J131" s="15">
        <f t="shared" si="47"/>
        <v>88</v>
      </c>
      <c r="K131" s="27"/>
      <c r="L131" s="27"/>
      <c r="M131" s="37"/>
      <c r="N131" s="37"/>
      <c r="O131" s="36"/>
      <c r="P131" s="62"/>
    </row>
    <row r="132" spans="1:16" s="5" customFormat="1" ht="37.5">
      <c r="A132" s="81" t="s">
        <v>85</v>
      </c>
      <c r="B132" s="73" t="s">
        <v>161</v>
      </c>
      <c r="C132" s="13" t="s">
        <v>21</v>
      </c>
      <c r="D132" s="13">
        <v>1</v>
      </c>
      <c r="E132" s="13">
        <v>88</v>
      </c>
      <c r="F132" s="13">
        <v>0</v>
      </c>
      <c r="G132" s="13">
        <v>0</v>
      </c>
      <c r="H132" s="13">
        <v>0</v>
      </c>
      <c r="I132" s="13">
        <v>0</v>
      </c>
      <c r="J132" s="13">
        <f>J133</f>
        <v>88</v>
      </c>
      <c r="K132" s="27" t="s">
        <v>41</v>
      </c>
      <c r="L132" s="27" t="s">
        <v>22</v>
      </c>
      <c r="M132" s="27" t="s">
        <v>19</v>
      </c>
      <c r="N132" s="27" t="s">
        <v>23</v>
      </c>
      <c r="O132" s="40" t="s">
        <v>15</v>
      </c>
      <c r="P132" s="61"/>
    </row>
    <row r="133" spans="1:16" s="4" customFormat="1" ht="18.75">
      <c r="A133" s="82"/>
      <c r="B133" s="29" t="s">
        <v>152</v>
      </c>
      <c r="C133" s="13" t="s">
        <v>21</v>
      </c>
      <c r="D133" s="13">
        <v>1</v>
      </c>
      <c r="E133" s="14">
        <f>E132</f>
        <v>88</v>
      </c>
      <c r="F133" s="14">
        <f>F132</f>
        <v>0</v>
      </c>
      <c r="G133" s="14">
        <f>G132</f>
        <v>0</v>
      </c>
      <c r="H133" s="19">
        <f>H132</f>
        <v>0</v>
      </c>
      <c r="I133" s="19">
        <f>I132</f>
        <v>0</v>
      </c>
      <c r="J133" s="14">
        <f>J134</f>
        <v>88</v>
      </c>
      <c r="K133" s="21"/>
      <c r="L133" s="21"/>
      <c r="M133" s="21"/>
      <c r="N133" s="21"/>
      <c r="O133" s="36"/>
      <c r="P133" s="62"/>
    </row>
    <row r="134" spans="1:16" s="3" customFormat="1" ht="18.75">
      <c r="A134" s="83"/>
      <c r="B134" s="17" t="s">
        <v>141</v>
      </c>
      <c r="C134" s="21"/>
      <c r="D134" s="13"/>
      <c r="E134" s="15">
        <f>E132</f>
        <v>88</v>
      </c>
      <c r="F134" s="15">
        <f>F132</f>
        <v>0</v>
      </c>
      <c r="G134" s="15">
        <f>G132</f>
        <v>0</v>
      </c>
      <c r="H134" s="15">
        <f>H132</f>
        <v>0</v>
      </c>
      <c r="I134" s="15">
        <f>I132</f>
        <v>0</v>
      </c>
      <c r="J134" s="15">
        <f>E134+F134+G134</f>
        <v>88</v>
      </c>
      <c r="K134" s="21"/>
      <c r="L134" s="21"/>
      <c r="M134" s="21"/>
      <c r="N134" s="21"/>
      <c r="O134" s="25"/>
      <c r="P134" s="61"/>
    </row>
    <row r="135" spans="1:16" s="5" customFormat="1" ht="37.5">
      <c r="A135" s="81" t="s">
        <v>86</v>
      </c>
      <c r="B135" s="21" t="s">
        <v>162</v>
      </c>
      <c r="C135" s="13" t="s">
        <v>21</v>
      </c>
      <c r="D135" s="13">
        <v>1</v>
      </c>
      <c r="E135" s="13">
        <v>88</v>
      </c>
      <c r="F135" s="13">
        <v>0</v>
      </c>
      <c r="G135" s="13">
        <v>0</v>
      </c>
      <c r="H135" s="13">
        <v>0</v>
      </c>
      <c r="I135" s="13">
        <v>0</v>
      </c>
      <c r="J135" s="13">
        <f>J136</f>
        <v>88</v>
      </c>
      <c r="K135" s="27" t="s">
        <v>41</v>
      </c>
      <c r="L135" s="27" t="s">
        <v>22</v>
      </c>
      <c r="M135" s="27" t="s">
        <v>19</v>
      </c>
      <c r="N135" s="27" t="s">
        <v>23</v>
      </c>
      <c r="O135" s="40" t="s">
        <v>15</v>
      </c>
      <c r="P135" s="61"/>
    </row>
    <row r="136" spans="1:16" s="4" customFormat="1" ht="18.75">
      <c r="A136" s="82"/>
      <c r="B136" s="29" t="s">
        <v>152</v>
      </c>
      <c r="C136" s="13" t="s">
        <v>21</v>
      </c>
      <c r="D136" s="13">
        <v>1</v>
      </c>
      <c r="E136" s="14">
        <f>E135</f>
        <v>88</v>
      </c>
      <c r="F136" s="14">
        <f>F135</f>
        <v>0</v>
      </c>
      <c r="G136" s="14">
        <f>G135</f>
        <v>0</v>
      </c>
      <c r="H136" s="19">
        <f>H135</f>
        <v>0</v>
      </c>
      <c r="I136" s="19">
        <f>I135</f>
        <v>0</v>
      </c>
      <c r="J136" s="14">
        <f>J137</f>
        <v>88</v>
      </c>
      <c r="K136" s="21"/>
      <c r="L136" s="21"/>
      <c r="M136" s="21"/>
      <c r="N136" s="21"/>
      <c r="O136" s="36"/>
      <c r="P136" s="62"/>
    </row>
    <row r="137" spans="1:16" s="3" customFormat="1" ht="18.75">
      <c r="A137" s="83"/>
      <c r="B137" s="17" t="s">
        <v>141</v>
      </c>
      <c r="C137" s="21"/>
      <c r="D137" s="13"/>
      <c r="E137" s="15">
        <f>E135</f>
        <v>88</v>
      </c>
      <c r="F137" s="15">
        <f>F135</f>
        <v>0</v>
      </c>
      <c r="G137" s="15">
        <f>G135</f>
        <v>0</v>
      </c>
      <c r="H137" s="15">
        <f>H135</f>
        <v>0</v>
      </c>
      <c r="I137" s="15">
        <f>I135</f>
        <v>0</v>
      </c>
      <c r="J137" s="15">
        <f>E137+F137+G137</f>
        <v>88</v>
      </c>
      <c r="K137" s="21"/>
      <c r="L137" s="21"/>
      <c r="M137" s="21"/>
      <c r="N137" s="21"/>
      <c r="O137" s="25"/>
      <c r="P137" s="61"/>
    </row>
    <row r="138" spans="1:16" s="5" customFormat="1" ht="37.5">
      <c r="A138" s="81" t="s">
        <v>87</v>
      </c>
      <c r="B138" s="21" t="s">
        <v>163</v>
      </c>
      <c r="C138" s="13" t="s">
        <v>21</v>
      </c>
      <c r="D138" s="13">
        <v>1</v>
      </c>
      <c r="E138" s="13">
        <v>88</v>
      </c>
      <c r="F138" s="13">
        <v>0</v>
      </c>
      <c r="G138" s="13">
        <v>0</v>
      </c>
      <c r="H138" s="13">
        <v>0</v>
      </c>
      <c r="I138" s="13">
        <v>0</v>
      </c>
      <c r="J138" s="13">
        <f>J139</f>
        <v>88</v>
      </c>
      <c r="K138" s="27" t="s">
        <v>41</v>
      </c>
      <c r="L138" s="27" t="s">
        <v>22</v>
      </c>
      <c r="M138" s="27" t="s">
        <v>19</v>
      </c>
      <c r="N138" s="27" t="s">
        <v>23</v>
      </c>
      <c r="O138" s="40" t="s">
        <v>15</v>
      </c>
      <c r="P138" s="61"/>
    </row>
    <row r="139" spans="1:16" s="4" customFormat="1" ht="18.75">
      <c r="A139" s="82"/>
      <c r="B139" s="29" t="s">
        <v>152</v>
      </c>
      <c r="C139" s="13" t="s">
        <v>21</v>
      </c>
      <c r="D139" s="13">
        <v>1</v>
      </c>
      <c r="E139" s="14">
        <f>E138</f>
        <v>88</v>
      </c>
      <c r="F139" s="14">
        <f>F138</f>
        <v>0</v>
      </c>
      <c r="G139" s="14">
        <f>G138</f>
        <v>0</v>
      </c>
      <c r="H139" s="19">
        <f>H138</f>
        <v>0</v>
      </c>
      <c r="I139" s="19">
        <f>I138</f>
        <v>0</v>
      </c>
      <c r="J139" s="14">
        <f>J140</f>
        <v>88</v>
      </c>
      <c r="K139" s="21"/>
      <c r="L139" s="21"/>
      <c r="M139" s="21"/>
      <c r="N139" s="21"/>
      <c r="O139" s="36"/>
      <c r="P139" s="62"/>
    </row>
    <row r="140" spans="1:16" s="3" customFormat="1" ht="18.75">
      <c r="A140" s="83"/>
      <c r="B140" s="17" t="s">
        <v>141</v>
      </c>
      <c r="C140" s="21"/>
      <c r="D140" s="13"/>
      <c r="E140" s="15">
        <f>E138</f>
        <v>88</v>
      </c>
      <c r="F140" s="15">
        <f>F138</f>
        <v>0</v>
      </c>
      <c r="G140" s="15">
        <f>G138</f>
        <v>0</v>
      </c>
      <c r="H140" s="15">
        <f>H138</f>
        <v>0</v>
      </c>
      <c r="I140" s="15">
        <f>I138</f>
        <v>0</v>
      </c>
      <c r="J140" s="15">
        <f>E140+F140+G140</f>
        <v>88</v>
      </c>
      <c r="K140" s="21"/>
      <c r="L140" s="21"/>
      <c r="M140" s="21"/>
      <c r="N140" s="21"/>
      <c r="O140" s="25"/>
      <c r="P140" s="61"/>
    </row>
    <row r="141" spans="1:16" s="5" customFormat="1" ht="37.5">
      <c r="A141" s="81" t="s">
        <v>88</v>
      </c>
      <c r="B141" s="49" t="s">
        <v>49</v>
      </c>
      <c r="C141" s="13" t="s">
        <v>21</v>
      </c>
      <c r="D141" s="13">
        <v>1</v>
      </c>
      <c r="E141" s="13">
        <v>0</v>
      </c>
      <c r="F141" s="13">
        <v>500</v>
      </c>
      <c r="G141" s="13">
        <v>210</v>
      </c>
      <c r="H141" s="13">
        <v>0</v>
      </c>
      <c r="I141" s="13">
        <v>0</v>
      </c>
      <c r="J141" s="13">
        <f>J142</f>
        <v>710</v>
      </c>
      <c r="K141" s="27"/>
      <c r="L141" s="27"/>
      <c r="M141" s="27" t="s">
        <v>41</v>
      </c>
      <c r="N141" s="27" t="s">
        <v>23</v>
      </c>
      <c r="O141" s="40" t="s">
        <v>15</v>
      </c>
      <c r="P141" s="61"/>
    </row>
    <row r="142" spans="1:16" s="4" customFormat="1" ht="18.75">
      <c r="A142" s="82"/>
      <c r="B142" s="29" t="s">
        <v>152</v>
      </c>
      <c r="C142" s="13" t="s">
        <v>21</v>
      </c>
      <c r="D142" s="13">
        <f aca="true" t="shared" si="48" ref="D142:I142">D141</f>
        <v>1</v>
      </c>
      <c r="E142" s="14">
        <f t="shared" si="48"/>
        <v>0</v>
      </c>
      <c r="F142" s="14">
        <f t="shared" si="48"/>
        <v>500</v>
      </c>
      <c r="G142" s="14">
        <f t="shared" si="48"/>
        <v>210</v>
      </c>
      <c r="H142" s="19">
        <f t="shared" si="48"/>
        <v>0</v>
      </c>
      <c r="I142" s="19">
        <f t="shared" si="48"/>
        <v>0</v>
      </c>
      <c r="J142" s="14">
        <f>J143</f>
        <v>710</v>
      </c>
      <c r="K142" s="21"/>
      <c r="L142" s="21"/>
      <c r="M142" s="21"/>
      <c r="N142" s="21"/>
      <c r="O142" s="36"/>
      <c r="P142" s="62"/>
    </row>
    <row r="143" spans="1:16" s="3" customFormat="1" ht="18.75">
      <c r="A143" s="83"/>
      <c r="B143" s="17" t="s">
        <v>141</v>
      </c>
      <c r="C143" s="21"/>
      <c r="D143" s="13"/>
      <c r="E143" s="15">
        <f>E141</f>
        <v>0</v>
      </c>
      <c r="F143" s="15">
        <f>F141</f>
        <v>500</v>
      </c>
      <c r="G143" s="15">
        <f>G141</f>
        <v>210</v>
      </c>
      <c r="H143" s="15">
        <f>H141</f>
        <v>0</v>
      </c>
      <c r="I143" s="15">
        <f>I141</f>
        <v>0</v>
      </c>
      <c r="J143" s="15">
        <f>E143+F143+G143</f>
        <v>710</v>
      </c>
      <c r="K143" s="21"/>
      <c r="L143" s="21"/>
      <c r="M143" s="21"/>
      <c r="N143" s="21"/>
      <c r="O143" s="25"/>
      <c r="P143" s="61"/>
    </row>
    <row r="144" spans="1:16" s="5" customFormat="1" ht="37.5">
      <c r="A144" s="81" t="s">
        <v>89</v>
      </c>
      <c r="B144" s="49" t="s">
        <v>50</v>
      </c>
      <c r="C144" s="13" t="s">
        <v>21</v>
      </c>
      <c r="D144" s="13">
        <v>1</v>
      </c>
      <c r="E144" s="13">
        <v>0</v>
      </c>
      <c r="F144" s="13">
        <v>637</v>
      </c>
      <c r="G144" s="13">
        <v>273</v>
      </c>
      <c r="H144" s="13">
        <v>0</v>
      </c>
      <c r="I144" s="13">
        <v>0</v>
      </c>
      <c r="J144" s="13">
        <f>J145</f>
        <v>910</v>
      </c>
      <c r="K144" s="27"/>
      <c r="L144" s="27"/>
      <c r="M144" s="27" t="s">
        <v>41</v>
      </c>
      <c r="N144" s="27" t="s">
        <v>23</v>
      </c>
      <c r="O144" s="40" t="s">
        <v>15</v>
      </c>
      <c r="P144" s="61"/>
    </row>
    <row r="145" spans="1:16" s="4" customFormat="1" ht="18.75">
      <c r="A145" s="82"/>
      <c r="B145" s="29" t="s">
        <v>152</v>
      </c>
      <c r="C145" s="13" t="s">
        <v>21</v>
      </c>
      <c r="D145" s="13">
        <f aca="true" t="shared" si="49" ref="D145:I145">D144</f>
        <v>1</v>
      </c>
      <c r="E145" s="14">
        <f t="shared" si="49"/>
        <v>0</v>
      </c>
      <c r="F145" s="14">
        <f t="shared" si="49"/>
        <v>637</v>
      </c>
      <c r="G145" s="14">
        <f t="shared" si="49"/>
        <v>273</v>
      </c>
      <c r="H145" s="19">
        <f t="shared" si="49"/>
        <v>0</v>
      </c>
      <c r="I145" s="19">
        <f t="shared" si="49"/>
        <v>0</v>
      </c>
      <c r="J145" s="14">
        <f>J146</f>
        <v>910</v>
      </c>
      <c r="K145" s="21"/>
      <c r="L145" s="21"/>
      <c r="M145" s="21"/>
      <c r="N145" s="21"/>
      <c r="O145" s="36"/>
      <c r="P145" s="62"/>
    </row>
    <row r="146" spans="1:16" s="3" customFormat="1" ht="18.75">
      <c r="A146" s="83"/>
      <c r="B146" s="17" t="s">
        <v>141</v>
      </c>
      <c r="C146" s="21"/>
      <c r="D146" s="13"/>
      <c r="E146" s="15">
        <f>E144</f>
        <v>0</v>
      </c>
      <c r="F146" s="15">
        <f>F144</f>
        <v>637</v>
      </c>
      <c r="G146" s="15">
        <f>G144</f>
        <v>273</v>
      </c>
      <c r="H146" s="15">
        <f>H144</f>
        <v>0</v>
      </c>
      <c r="I146" s="15">
        <f>I144</f>
        <v>0</v>
      </c>
      <c r="J146" s="15">
        <f>E146+F146+G146</f>
        <v>910</v>
      </c>
      <c r="K146" s="21"/>
      <c r="L146" s="21"/>
      <c r="M146" s="21"/>
      <c r="N146" s="21"/>
      <c r="O146" s="25"/>
      <c r="P146" s="61"/>
    </row>
    <row r="147" spans="1:16" s="5" customFormat="1" ht="37.5">
      <c r="A147" s="81" t="s">
        <v>90</v>
      </c>
      <c r="B147" s="49" t="s">
        <v>51</v>
      </c>
      <c r="C147" s="13" t="s">
        <v>21</v>
      </c>
      <c r="D147" s="13">
        <v>1</v>
      </c>
      <c r="E147" s="13">
        <v>0</v>
      </c>
      <c r="F147" s="13">
        <v>637</v>
      </c>
      <c r="G147" s="13">
        <v>273</v>
      </c>
      <c r="H147" s="13">
        <v>0</v>
      </c>
      <c r="I147" s="13">
        <v>0</v>
      </c>
      <c r="J147" s="13">
        <f>J148</f>
        <v>910</v>
      </c>
      <c r="K147" s="27"/>
      <c r="L147" s="27"/>
      <c r="M147" s="27" t="s">
        <v>41</v>
      </c>
      <c r="N147" s="27" t="s">
        <v>23</v>
      </c>
      <c r="O147" s="40" t="s">
        <v>15</v>
      </c>
      <c r="P147" s="61"/>
    </row>
    <row r="148" spans="1:16" s="4" customFormat="1" ht="18.75">
      <c r="A148" s="82"/>
      <c r="B148" s="29" t="s">
        <v>152</v>
      </c>
      <c r="C148" s="13" t="s">
        <v>21</v>
      </c>
      <c r="D148" s="13">
        <f aca="true" t="shared" si="50" ref="D148:I148">D147</f>
        <v>1</v>
      </c>
      <c r="E148" s="14">
        <f t="shared" si="50"/>
        <v>0</v>
      </c>
      <c r="F148" s="14">
        <f t="shared" si="50"/>
        <v>637</v>
      </c>
      <c r="G148" s="14">
        <f t="shared" si="50"/>
        <v>273</v>
      </c>
      <c r="H148" s="19">
        <f t="shared" si="50"/>
        <v>0</v>
      </c>
      <c r="I148" s="19">
        <f t="shared" si="50"/>
        <v>0</v>
      </c>
      <c r="J148" s="14">
        <f>J149</f>
        <v>910</v>
      </c>
      <c r="K148" s="21"/>
      <c r="L148" s="21"/>
      <c r="M148" s="21"/>
      <c r="N148" s="21"/>
      <c r="O148" s="36"/>
      <c r="P148" s="62"/>
    </row>
    <row r="149" spans="1:16" s="3" customFormat="1" ht="18.75">
      <c r="A149" s="83"/>
      <c r="B149" s="17" t="s">
        <v>141</v>
      </c>
      <c r="C149" s="21"/>
      <c r="D149" s="13"/>
      <c r="E149" s="15">
        <f>E147</f>
        <v>0</v>
      </c>
      <c r="F149" s="15">
        <f>F147</f>
        <v>637</v>
      </c>
      <c r="G149" s="15">
        <f>G147</f>
        <v>273</v>
      </c>
      <c r="H149" s="15">
        <f>H147</f>
        <v>0</v>
      </c>
      <c r="I149" s="15">
        <f>I147</f>
        <v>0</v>
      </c>
      <c r="J149" s="15">
        <f>E149+F149+G149</f>
        <v>910</v>
      </c>
      <c r="K149" s="21"/>
      <c r="L149" s="21"/>
      <c r="M149" s="21"/>
      <c r="N149" s="21"/>
      <c r="O149" s="25"/>
      <c r="P149" s="61"/>
    </row>
    <row r="150" spans="1:16" s="5" customFormat="1" ht="37.5">
      <c r="A150" s="81" t="s">
        <v>91</v>
      </c>
      <c r="B150" s="49" t="s">
        <v>52</v>
      </c>
      <c r="C150" s="13" t="s">
        <v>21</v>
      </c>
      <c r="D150" s="13">
        <v>1</v>
      </c>
      <c r="E150" s="13">
        <v>0</v>
      </c>
      <c r="F150" s="13">
        <v>637</v>
      </c>
      <c r="G150" s="13">
        <v>273</v>
      </c>
      <c r="H150" s="13">
        <v>0</v>
      </c>
      <c r="I150" s="13">
        <v>0</v>
      </c>
      <c r="J150" s="13">
        <f>J151</f>
        <v>910</v>
      </c>
      <c r="K150" s="27"/>
      <c r="L150" s="27"/>
      <c r="M150" s="27" t="s">
        <v>41</v>
      </c>
      <c r="N150" s="27" t="s">
        <v>23</v>
      </c>
      <c r="O150" s="40" t="s">
        <v>15</v>
      </c>
      <c r="P150" s="61"/>
    </row>
    <row r="151" spans="1:16" s="4" customFormat="1" ht="18.75">
      <c r="A151" s="82"/>
      <c r="B151" s="29" t="s">
        <v>152</v>
      </c>
      <c r="C151" s="13" t="s">
        <v>21</v>
      </c>
      <c r="D151" s="13">
        <f aca="true" t="shared" si="51" ref="D151:I151">D150</f>
        <v>1</v>
      </c>
      <c r="E151" s="14">
        <f t="shared" si="51"/>
        <v>0</v>
      </c>
      <c r="F151" s="14">
        <f t="shared" si="51"/>
        <v>637</v>
      </c>
      <c r="G151" s="14">
        <f t="shared" si="51"/>
        <v>273</v>
      </c>
      <c r="H151" s="19">
        <f t="shared" si="51"/>
        <v>0</v>
      </c>
      <c r="I151" s="19">
        <f t="shared" si="51"/>
        <v>0</v>
      </c>
      <c r="J151" s="14">
        <f>J152</f>
        <v>910</v>
      </c>
      <c r="K151" s="21"/>
      <c r="L151" s="21"/>
      <c r="M151" s="21"/>
      <c r="N151" s="21"/>
      <c r="O151" s="36"/>
      <c r="P151" s="62"/>
    </row>
    <row r="152" spans="1:16" s="3" customFormat="1" ht="18.75">
      <c r="A152" s="83"/>
      <c r="B152" s="17" t="s">
        <v>141</v>
      </c>
      <c r="C152" s="21"/>
      <c r="D152" s="13"/>
      <c r="E152" s="15">
        <f>E150</f>
        <v>0</v>
      </c>
      <c r="F152" s="15">
        <f>F150</f>
        <v>637</v>
      </c>
      <c r="G152" s="15">
        <f>G150</f>
        <v>273</v>
      </c>
      <c r="H152" s="15">
        <f>H150</f>
        <v>0</v>
      </c>
      <c r="I152" s="15">
        <f>I150</f>
        <v>0</v>
      </c>
      <c r="J152" s="15">
        <f>E152+F152+G152</f>
        <v>910</v>
      </c>
      <c r="K152" s="21"/>
      <c r="L152" s="21"/>
      <c r="M152" s="21"/>
      <c r="N152" s="21"/>
      <c r="O152" s="25"/>
      <c r="P152" s="61"/>
    </row>
    <row r="153" spans="1:16" s="5" customFormat="1" ht="56.25">
      <c r="A153" s="81" t="s">
        <v>92</v>
      </c>
      <c r="B153" s="49" t="s">
        <v>130</v>
      </c>
      <c r="C153" s="13" t="s">
        <v>21</v>
      </c>
      <c r="D153" s="13">
        <v>1</v>
      </c>
      <c r="E153" s="13">
        <v>0</v>
      </c>
      <c r="F153" s="13">
        <v>1190</v>
      </c>
      <c r="G153" s="13">
        <v>510</v>
      </c>
      <c r="H153" s="13">
        <v>0</v>
      </c>
      <c r="I153" s="13">
        <v>0</v>
      </c>
      <c r="J153" s="13">
        <f>J154</f>
        <v>1700</v>
      </c>
      <c r="K153" s="27"/>
      <c r="L153" s="27"/>
      <c r="M153" s="27" t="s">
        <v>41</v>
      </c>
      <c r="N153" s="27" t="s">
        <v>23</v>
      </c>
      <c r="O153" s="40" t="s">
        <v>15</v>
      </c>
      <c r="P153" s="61"/>
    </row>
    <row r="154" spans="1:16" s="4" customFormat="1" ht="18.75">
      <c r="A154" s="82"/>
      <c r="B154" s="29" t="s">
        <v>152</v>
      </c>
      <c r="C154" s="13" t="s">
        <v>21</v>
      </c>
      <c r="D154" s="13">
        <f aca="true" t="shared" si="52" ref="D154:I154">D153</f>
        <v>1</v>
      </c>
      <c r="E154" s="14">
        <f t="shared" si="52"/>
        <v>0</v>
      </c>
      <c r="F154" s="14">
        <f t="shared" si="52"/>
        <v>1190</v>
      </c>
      <c r="G154" s="14">
        <f t="shared" si="52"/>
        <v>510</v>
      </c>
      <c r="H154" s="19">
        <f t="shared" si="52"/>
        <v>0</v>
      </c>
      <c r="I154" s="19">
        <f t="shared" si="52"/>
        <v>0</v>
      </c>
      <c r="J154" s="14">
        <f>J155</f>
        <v>1700</v>
      </c>
      <c r="K154" s="21"/>
      <c r="L154" s="21"/>
      <c r="M154" s="21"/>
      <c r="N154" s="21"/>
      <c r="O154" s="36"/>
      <c r="P154" s="62"/>
    </row>
    <row r="155" spans="1:16" s="3" customFormat="1" ht="18.75">
      <c r="A155" s="83"/>
      <c r="B155" s="17" t="s">
        <v>141</v>
      </c>
      <c r="C155" s="21"/>
      <c r="D155" s="13"/>
      <c r="E155" s="15">
        <f>E153</f>
        <v>0</v>
      </c>
      <c r="F155" s="15">
        <f>F153</f>
        <v>1190</v>
      </c>
      <c r="G155" s="15">
        <f>G153</f>
        <v>510</v>
      </c>
      <c r="H155" s="15">
        <f>H153</f>
        <v>0</v>
      </c>
      <c r="I155" s="15">
        <f>I153</f>
        <v>0</v>
      </c>
      <c r="J155" s="15">
        <f>E155+F155+G155</f>
        <v>1700</v>
      </c>
      <c r="K155" s="21"/>
      <c r="L155" s="21"/>
      <c r="M155" s="21"/>
      <c r="N155" s="21"/>
      <c r="O155" s="25"/>
      <c r="P155" s="61"/>
    </row>
    <row r="156" spans="1:16" s="5" customFormat="1" ht="56.25">
      <c r="A156" s="93" t="s">
        <v>93</v>
      </c>
      <c r="B156" s="49" t="s">
        <v>179</v>
      </c>
      <c r="C156" s="13" t="s">
        <v>21</v>
      </c>
      <c r="D156" s="13">
        <v>1</v>
      </c>
      <c r="E156" s="13">
        <v>0</v>
      </c>
      <c r="F156" s="13">
        <v>500</v>
      </c>
      <c r="G156" s="13">
        <v>210</v>
      </c>
      <c r="H156" s="13">
        <v>0</v>
      </c>
      <c r="I156" s="13">
        <v>0</v>
      </c>
      <c r="J156" s="13">
        <f>J157</f>
        <v>710</v>
      </c>
      <c r="K156" s="27"/>
      <c r="L156" s="27"/>
      <c r="M156" s="27" t="s">
        <v>41</v>
      </c>
      <c r="N156" s="27" t="s">
        <v>23</v>
      </c>
      <c r="O156" s="40" t="s">
        <v>15</v>
      </c>
      <c r="P156" s="61"/>
    </row>
    <row r="157" spans="1:16" s="4" customFormat="1" ht="18.75">
      <c r="A157" s="82"/>
      <c r="B157" s="29" t="s">
        <v>152</v>
      </c>
      <c r="C157" s="13" t="s">
        <v>21</v>
      </c>
      <c r="D157" s="13">
        <f aca="true" t="shared" si="53" ref="D157:I157">D156</f>
        <v>1</v>
      </c>
      <c r="E157" s="14">
        <f t="shared" si="53"/>
        <v>0</v>
      </c>
      <c r="F157" s="14">
        <f t="shared" si="53"/>
        <v>500</v>
      </c>
      <c r="G157" s="14">
        <f t="shared" si="53"/>
        <v>210</v>
      </c>
      <c r="H157" s="19">
        <f t="shared" si="53"/>
        <v>0</v>
      </c>
      <c r="I157" s="19">
        <f t="shared" si="53"/>
        <v>0</v>
      </c>
      <c r="J157" s="14">
        <f>J158</f>
        <v>710</v>
      </c>
      <c r="K157" s="21"/>
      <c r="L157" s="21"/>
      <c r="M157" s="21"/>
      <c r="N157" s="21"/>
      <c r="O157" s="36"/>
      <c r="P157" s="62"/>
    </row>
    <row r="158" spans="1:16" s="3" customFormat="1" ht="18.75">
      <c r="A158" s="83"/>
      <c r="B158" s="17" t="s">
        <v>141</v>
      </c>
      <c r="C158" s="21"/>
      <c r="D158" s="13"/>
      <c r="E158" s="15">
        <f>E156</f>
        <v>0</v>
      </c>
      <c r="F158" s="15">
        <f>F156</f>
        <v>500</v>
      </c>
      <c r="G158" s="15">
        <f>G156</f>
        <v>210</v>
      </c>
      <c r="H158" s="15">
        <f>H156</f>
        <v>0</v>
      </c>
      <c r="I158" s="15">
        <f>I156</f>
        <v>0</v>
      </c>
      <c r="J158" s="15">
        <f>E158+F158+G158</f>
        <v>710</v>
      </c>
      <c r="K158" s="21"/>
      <c r="L158" s="21"/>
      <c r="M158" s="21"/>
      <c r="N158" s="21"/>
      <c r="O158" s="25"/>
      <c r="P158" s="61"/>
    </row>
    <row r="159" spans="1:16" s="5" customFormat="1" ht="37.5">
      <c r="A159" s="81" t="s">
        <v>94</v>
      </c>
      <c r="B159" s="21" t="s">
        <v>164</v>
      </c>
      <c r="C159" s="13" t="s">
        <v>21</v>
      </c>
      <c r="D159" s="13">
        <v>1</v>
      </c>
      <c r="E159" s="13">
        <v>88</v>
      </c>
      <c r="F159" s="13">
        <v>0</v>
      </c>
      <c r="G159" s="13">
        <v>0</v>
      </c>
      <c r="H159" s="13">
        <v>0</v>
      </c>
      <c r="I159" s="13">
        <v>0</v>
      </c>
      <c r="J159" s="13">
        <f>J160</f>
        <v>88</v>
      </c>
      <c r="K159" s="27" t="s">
        <v>41</v>
      </c>
      <c r="L159" s="27" t="s">
        <v>22</v>
      </c>
      <c r="M159" s="27" t="s">
        <v>19</v>
      </c>
      <c r="N159" s="27" t="s">
        <v>23</v>
      </c>
      <c r="O159" s="40" t="s">
        <v>15</v>
      </c>
      <c r="P159" s="61"/>
    </row>
    <row r="160" spans="1:16" s="4" customFormat="1" ht="18.75">
      <c r="A160" s="82"/>
      <c r="B160" s="29" t="s">
        <v>152</v>
      </c>
      <c r="C160" s="13" t="s">
        <v>21</v>
      </c>
      <c r="D160" s="13">
        <f aca="true" t="shared" si="54" ref="D160:I160">D159</f>
        <v>1</v>
      </c>
      <c r="E160" s="14">
        <f t="shared" si="54"/>
        <v>88</v>
      </c>
      <c r="F160" s="14">
        <f t="shared" si="54"/>
        <v>0</v>
      </c>
      <c r="G160" s="14">
        <f t="shared" si="54"/>
        <v>0</v>
      </c>
      <c r="H160" s="19">
        <f t="shared" si="54"/>
        <v>0</v>
      </c>
      <c r="I160" s="19">
        <f t="shared" si="54"/>
        <v>0</v>
      </c>
      <c r="J160" s="14">
        <f>J161</f>
        <v>88</v>
      </c>
      <c r="K160" s="21"/>
      <c r="L160" s="21"/>
      <c r="M160" s="21"/>
      <c r="N160" s="21"/>
      <c r="O160" s="36"/>
      <c r="P160" s="62"/>
    </row>
    <row r="161" spans="1:16" s="3" customFormat="1" ht="18.75">
      <c r="A161" s="83"/>
      <c r="B161" s="17" t="s">
        <v>141</v>
      </c>
      <c r="C161" s="21"/>
      <c r="D161" s="13"/>
      <c r="E161" s="15">
        <f>E159</f>
        <v>88</v>
      </c>
      <c r="F161" s="15">
        <f>F159</f>
        <v>0</v>
      </c>
      <c r="G161" s="15">
        <f>G159</f>
        <v>0</v>
      </c>
      <c r="H161" s="15">
        <f>H159</f>
        <v>0</v>
      </c>
      <c r="I161" s="15">
        <f>I159</f>
        <v>0</v>
      </c>
      <c r="J161" s="15">
        <f>E161+F161+G161</f>
        <v>88</v>
      </c>
      <c r="K161" s="21"/>
      <c r="L161" s="21"/>
      <c r="M161" s="21"/>
      <c r="N161" s="21"/>
      <c r="O161" s="25"/>
      <c r="P161" s="61"/>
    </row>
    <row r="162" spans="1:16" s="5" customFormat="1" ht="37.5">
      <c r="A162" s="93" t="s">
        <v>95</v>
      </c>
      <c r="B162" s="73" t="s">
        <v>165</v>
      </c>
      <c r="C162" s="13" t="s">
        <v>21</v>
      </c>
      <c r="D162" s="13">
        <v>1</v>
      </c>
      <c r="E162" s="13">
        <v>88</v>
      </c>
      <c r="F162" s="13">
        <v>0</v>
      </c>
      <c r="G162" s="13">
        <v>0</v>
      </c>
      <c r="H162" s="13">
        <v>0</v>
      </c>
      <c r="I162" s="13">
        <v>0</v>
      </c>
      <c r="J162" s="13">
        <f>J163</f>
        <v>88</v>
      </c>
      <c r="K162" s="27" t="s">
        <v>41</v>
      </c>
      <c r="L162" s="27" t="s">
        <v>22</v>
      </c>
      <c r="M162" s="27" t="s">
        <v>19</v>
      </c>
      <c r="N162" s="27" t="s">
        <v>23</v>
      </c>
      <c r="O162" s="40" t="s">
        <v>15</v>
      </c>
      <c r="P162" s="61"/>
    </row>
    <row r="163" spans="1:16" s="4" customFormat="1" ht="18.75">
      <c r="A163" s="82"/>
      <c r="B163" s="29" t="s">
        <v>152</v>
      </c>
      <c r="C163" s="13" t="s">
        <v>21</v>
      </c>
      <c r="D163" s="13">
        <f aca="true" t="shared" si="55" ref="D163:I163">D162</f>
        <v>1</v>
      </c>
      <c r="E163" s="14">
        <f t="shared" si="55"/>
        <v>88</v>
      </c>
      <c r="F163" s="14">
        <f t="shared" si="55"/>
        <v>0</v>
      </c>
      <c r="G163" s="14">
        <f t="shared" si="55"/>
        <v>0</v>
      </c>
      <c r="H163" s="19">
        <f t="shared" si="55"/>
        <v>0</v>
      </c>
      <c r="I163" s="19">
        <f t="shared" si="55"/>
        <v>0</v>
      </c>
      <c r="J163" s="14">
        <f>J164</f>
        <v>88</v>
      </c>
      <c r="K163" s="21"/>
      <c r="L163" s="21"/>
      <c r="M163" s="21"/>
      <c r="N163" s="21"/>
      <c r="O163" s="36"/>
      <c r="P163" s="62"/>
    </row>
    <row r="164" spans="1:16" s="3" customFormat="1" ht="18.75">
      <c r="A164" s="83"/>
      <c r="B164" s="17" t="s">
        <v>141</v>
      </c>
      <c r="C164" s="21"/>
      <c r="D164" s="13"/>
      <c r="E164" s="15">
        <f>E162</f>
        <v>88</v>
      </c>
      <c r="F164" s="15">
        <f>F162</f>
        <v>0</v>
      </c>
      <c r="G164" s="15">
        <f>G162</f>
        <v>0</v>
      </c>
      <c r="H164" s="15">
        <f>H162</f>
        <v>0</v>
      </c>
      <c r="I164" s="15">
        <f>I162</f>
        <v>0</v>
      </c>
      <c r="J164" s="15">
        <f>E164+F164+G164</f>
        <v>88</v>
      </c>
      <c r="K164" s="21"/>
      <c r="L164" s="21"/>
      <c r="M164" s="21"/>
      <c r="N164" s="21"/>
      <c r="O164" s="25"/>
      <c r="P164" s="61"/>
    </row>
    <row r="165" spans="1:16" s="5" customFormat="1" ht="56.25">
      <c r="A165" s="81" t="s">
        <v>96</v>
      </c>
      <c r="B165" s="49" t="s">
        <v>53</v>
      </c>
      <c r="C165" s="13" t="s">
        <v>21</v>
      </c>
      <c r="D165" s="13">
        <v>1</v>
      </c>
      <c r="E165" s="13">
        <v>0</v>
      </c>
      <c r="F165" s="13">
        <v>414</v>
      </c>
      <c r="G165" s="13">
        <v>276</v>
      </c>
      <c r="H165" s="13">
        <v>0</v>
      </c>
      <c r="I165" s="13">
        <v>0</v>
      </c>
      <c r="J165" s="13">
        <f>J166</f>
        <v>690</v>
      </c>
      <c r="K165" s="27"/>
      <c r="L165" s="27"/>
      <c r="M165" s="27" t="s">
        <v>41</v>
      </c>
      <c r="N165" s="27" t="s">
        <v>23</v>
      </c>
      <c r="O165" s="40" t="s">
        <v>15</v>
      </c>
      <c r="P165" s="61"/>
    </row>
    <row r="166" spans="1:16" s="4" customFormat="1" ht="18.75">
      <c r="A166" s="82"/>
      <c r="B166" s="29" t="s">
        <v>152</v>
      </c>
      <c r="C166" s="13" t="s">
        <v>21</v>
      </c>
      <c r="D166" s="13">
        <f aca="true" t="shared" si="56" ref="D166:I166">D165</f>
        <v>1</v>
      </c>
      <c r="E166" s="14">
        <f t="shared" si="56"/>
        <v>0</v>
      </c>
      <c r="F166" s="14">
        <f t="shared" si="56"/>
        <v>414</v>
      </c>
      <c r="G166" s="14">
        <f t="shared" si="56"/>
        <v>276</v>
      </c>
      <c r="H166" s="19">
        <f t="shared" si="56"/>
        <v>0</v>
      </c>
      <c r="I166" s="19">
        <f t="shared" si="56"/>
        <v>0</v>
      </c>
      <c r="J166" s="14">
        <f>J167</f>
        <v>690</v>
      </c>
      <c r="K166" s="21"/>
      <c r="L166" s="21"/>
      <c r="M166" s="21"/>
      <c r="N166" s="21"/>
      <c r="O166" s="36"/>
      <c r="P166" s="62"/>
    </row>
    <row r="167" spans="1:16" s="3" customFormat="1" ht="18.75">
      <c r="A167" s="83"/>
      <c r="B167" s="17" t="s">
        <v>141</v>
      </c>
      <c r="C167" s="21"/>
      <c r="D167" s="13"/>
      <c r="E167" s="15">
        <f>E165</f>
        <v>0</v>
      </c>
      <c r="F167" s="15">
        <f>F165</f>
        <v>414</v>
      </c>
      <c r="G167" s="15">
        <f>G165</f>
        <v>276</v>
      </c>
      <c r="H167" s="15">
        <f>H165</f>
        <v>0</v>
      </c>
      <c r="I167" s="15">
        <f>I165</f>
        <v>0</v>
      </c>
      <c r="J167" s="15">
        <f>E167+F167+G167</f>
        <v>690</v>
      </c>
      <c r="K167" s="21"/>
      <c r="L167" s="21"/>
      <c r="M167" s="21"/>
      <c r="N167" s="21"/>
      <c r="O167" s="25"/>
      <c r="P167" s="61"/>
    </row>
    <row r="168" spans="1:16" s="3" customFormat="1" ht="18.75">
      <c r="A168" s="31"/>
      <c r="B168" s="38" t="s">
        <v>54</v>
      </c>
      <c r="C168" s="21"/>
      <c r="D168" s="13"/>
      <c r="E168" s="15"/>
      <c r="F168" s="15"/>
      <c r="G168" s="15"/>
      <c r="H168" s="15"/>
      <c r="I168" s="15"/>
      <c r="J168" s="15"/>
      <c r="K168" s="21"/>
      <c r="L168" s="21"/>
      <c r="M168" s="21"/>
      <c r="N168" s="21"/>
      <c r="O168" s="25"/>
      <c r="P168" s="61"/>
    </row>
    <row r="169" spans="1:16" s="3" customFormat="1" ht="56.25">
      <c r="A169" s="81" t="s">
        <v>97</v>
      </c>
      <c r="B169" s="49" t="s">
        <v>55</v>
      </c>
      <c r="C169" s="13" t="s">
        <v>21</v>
      </c>
      <c r="D169" s="13">
        <v>1</v>
      </c>
      <c r="E169" s="13">
        <v>0</v>
      </c>
      <c r="F169" s="13">
        <v>344</v>
      </c>
      <c r="G169" s="13">
        <v>148</v>
      </c>
      <c r="H169" s="13">
        <v>0</v>
      </c>
      <c r="I169" s="13">
        <v>0</v>
      </c>
      <c r="J169" s="13">
        <f aca="true" t="shared" si="57" ref="J169:J176">SUM(E169:I169)</f>
        <v>492</v>
      </c>
      <c r="K169" s="27"/>
      <c r="L169" s="27"/>
      <c r="M169" s="27" t="s">
        <v>41</v>
      </c>
      <c r="N169" s="27" t="s">
        <v>23</v>
      </c>
      <c r="O169" s="40" t="s">
        <v>15</v>
      </c>
      <c r="P169" s="61"/>
    </row>
    <row r="170" spans="1:16" s="4" customFormat="1" ht="18.75">
      <c r="A170" s="82"/>
      <c r="B170" s="29" t="s">
        <v>152</v>
      </c>
      <c r="C170" s="13" t="s">
        <v>21</v>
      </c>
      <c r="D170" s="13">
        <f>D169</f>
        <v>1</v>
      </c>
      <c r="E170" s="14">
        <v>0</v>
      </c>
      <c r="F170" s="14">
        <f>F169</f>
        <v>344</v>
      </c>
      <c r="G170" s="14">
        <f>G169</f>
        <v>148</v>
      </c>
      <c r="H170" s="19">
        <f>H169</f>
        <v>0</v>
      </c>
      <c r="I170" s="19">
        <f>I169</f>
        <v>0</v>
      </c>
      <c r="J170" s="14">
        <f t="shared" si="57"/>
        <v>492</v>
      </c>
      <c r="K170" s="27"/>
      <c r="L170" s="27"/>
      <c r="M170" s="27"/>
      <c r="N170" s="27"/>
      <c r="O170" s="36"/>
      <c r="P170" s="62"/>
    </row>
    <row r="171" spans="1:16" s="3" customFormat="1" ht="18.75">
      <c r="A171" s="83"/>
      <c r="B171" s="17" t="s">
        <v>141</v>
      </c>
      <c r="C171" s="21"/>
      <c r="D171" s="13"/>
      <c r="E171" s="15">
        <f>E169</f>
        <v>0</v>
      </c>
      <c r="F171" s="15">
        <f>F169</f>
        <v>344</v>
      </c>
      <c r="G171" s="15">
        <f>G169</f>
        <v>148</v>
      </c>
      <c r="H171" s="15">
        <f>H169</f>
        <v>0</v>
      </c>
      <c r="I171" s="15">
        <f>I169</f>
        <v>0</v>
      </c>
      <c r="J171" s="15">
        <f>E171+F171+G171</f>
        <v>492</v>
      </c>
      <c r="K171" s="21"/>
      <c r="L171" s="21"/>
      <c r="M171" s="21"/>
      <c r="N171" s="21"/>
      <c r="O171" s="25"/>
      <c r="P171" s="61"/>
    </row>
    <row r="172" spans="1:16" s="3" customFormat="1" ht="56.25">
      <c r="A172" s="81" t="s">
        <v>98</v>
      </c>
      <c r="B172" s="49" t="s">
        <v>56</v>
      </c>
      <c r="C172" s="13" t="s">
        <v>21</v>
      </c>
      <c r="D172" s="13">
        <v>1</v>
      </c>
      <c r="E172" s="13">
        <v>0</v>
      </c>
      <c r="F172" s="13">
        <v>363</v>
      </c>
      <c r="G172" s="13">
        <v>156</v>
      </c>
      <c r="H172" s="13">
        <v>0</v>
      </c>
      <c r="I172" s="13">
        <v>0</v>
      </c>
      <c r="J172" s="13">
        <f t="shared" si="57"/>
        <v>519</v>
      </c>
      <c r="K172" s="27"/>
      <c r="L172" s="27"/>
      <c r="M172" s="27" t="s">
        <v>41</v>
      </c>
      <c r="N172" s="27" t="s">
        <v>23</v>
      </c>
      <c r="O172" s="40" t="s">
        <v>15</v>
      </c>
      <c r="P172" s="61"/>
    </row>
    <row r="173" spans="1:16" s="4" customFormat="1" ht="18.75">
      <c r="A173" s="82"/>
      <c r="B173" s="29" t="s">
        <v>152</v>
      </c>
      <c r="C173" s="13" t="s">
        <v>21</v>
      </c>
      <c r="D173" s="13">
        <f>D172</f>
        <v>1</v>
      </c>
      <c r="E173" s="14">
        <v>0</v>
      </c>
      <c r="F173" s="14">
        <f>F172</f>
        <v>363</v>
      </c>
      <c r="G173" s="14">
        <f>G172</f>
        <v>156</v>
      </c>
      <c r="H173" s="19">
        <f>H172</f>
        <v>0</v>
      </c>
      <c r="I173" s="19">
        <f>I172</f>
        <v>0</v>
      </c>
      <c r="J173" s="14">
        <f t="shared" si="57"/>
        <v>519</v>
      </c>
      <c r="K173" s="27"/>
      <c r="L173" s="27"/>
      <c r="M173" s="27"/>
      <c r="N173" s="27"/>
      <c r="O173" s="36"/>
      <c r="P173" s="62"/>
    </row>
    <row r="174" spans="1:16" s="3" customFormat="1" ht="18.75">
      <c r="A174" s="83"/>
      <c r="B174" s="17" t="s">
        <v>141</v>
      </c>
      <c r="C174" s="21"/>
      <c r="D174" s="13"/>
      <c r="E174" s="15">
        <f>E172</f>
        <v>0</v>
      </c>
      <c r="F174" s="15">
        <f>F172</f>
        <v>363</v>
      </c>
      <c r="G174" s="15">
        <f>G172</f>
        <v>156</v>
      </c>
      <c r="H174" s="15">
        <f>H172</f>
        <v>0</v>
      </c>
      <c r="I174" s="15">
        <f>I172</f>
        <v>0</v>
      </c>
      <c r="J174" s="15">
        <f>E174+F174+G174</f>
        <v>519</v>
      </c>
      <c r="K174" s="21"/>
      <c r="L174" s="21"/>
      <c r="M174" s="21"/>
      <c r="N174" s="21"/>
      <c r="O174" s="25"/>
      <c r="P174" s="61"/>
    </row>
    <row r="175" spans="1:16" s="3" customFormat="1" ht="56.25">
      <c r="A175" s="81" t="s">
        <v>99</v>
      </c>
      <c r="B175" s="49" t="s">
        <v>57</v>
      </c>
      <c r="C175" s="13" t="s">
        <v>21</v>
      </c>
      <c r="D175" s="13">
        <v>1</v>
      </c>
      <c r="E175" s="13">
        <v>0</v>
      </c>
      <c r="F175" s="13">
        <v>414</v>
      </c>
      <c r="G175" s="13">
        <v>276</v>
      </c>
      <c r="H175" s="13">
        <v>0</v>
      </c>
      <c r="I175" s="13">
        <v>0</v>
      </c>
      <c r="J175" s="13">
        <f t="shared" si="57"/>
        <v>690</v>
      </c>
      <c r="K175" s="27"/>
      <c r="L175" s="27"/>
      <c r="M175" s="27" t="s">
        <v>41</v>
      </c>
      <c r="N175" s="27" t="s">
        <v>23</v>
      </c>
      <c r="O175" s="40" t="s">
        <v>15</v>
      </c>
      <c r="P175" s="61"/>
    </row>
    <row r="176" spans="1:16" s="4" customFormat="1" ht="18.75">
      <c r="A176" s="82"/>
      <c r="B176" s="29" t="s">
        <v>152</v>
      </c>
      <c r="C176" s="13" t="s">
        <v>21</v>
      </c>
      <c r="D176" s="13">
        <f>D175</f>
        <v>1</v>
      </c>
      <c r="E176" s="14">
        <v>0</v>
      </c>
      <c r="F176" s="14">
        <f>F175</f>
        <v>414</v>
      </c>
      <c r="G176" s="14">
        <f>G175</f>
        <v>276</v>
      </c>
      <c r="H176" s="19">
        <f>H175</f>
        <v>0</v>
      </c>
      <c r="I176" s="19">
        <f>I175</f>
        <v>0</v>
      </c>
      <c r="J176" s="14">
        <f t="shared" si="57"/>
        <v>690</v>
      </c>
      <c r="K176" s="27"/>
      <c r="L176" s="27"/>
      <c r="M176" s="27"/>
      <c r="N176" s="27"/>
      <c r="O176" s="36"/>
      <c r="P176" s="62"/>
    </row>
    <row r="177" spans="1:16" s="3" customFormat="1" ht="18.75">
      <c r="A177" s="83"/>
      <c r="B177" s="17" t="s">
        <v>141</v>
      </c>
      <c r="C177" s="21"/>
      <c r="D177" s="13"/>
      <c r="E177" s="15">
        <f>E175</f>
        <v>0</v>
      </c>
      <c r="F177" s="15">
        <f>F175</f>
        <v>414</v>
      </c>
      <c r="G177" s="15">
        <f>G175</f>
        <v>276</v>
      </c>
      <c r="H177" s="15">
        <f>H175</f>
        <v>0</v>
      </c>
      <c r="I177" s="15">
        <f>I175</f>
        <v>0</v>
      </c>
      <c r="J177" s="15">
        <f>E177+F177+G177</f>
        <v>690</v>
      </c>
      <c r="K177" s="21"/>
      <c r="L177" s="21"/>
      <c r="M177" s="21"/>
      <c r="N177" s="21"/>
      <c r="O177" s="25"/>
      <c r="P177" s="61"/>
    </row>
    <row r="178" spans="1:16" s="5" customFormat="1" ht="56.25">
      <c r="A178" s="81" t="s">
        <v>100</v>
      </c>
      <c r="B178" s="74" t="s">
        <v>166</v>
      </c>
      <c r="C178" s="13" t="s">
        <v>21</v>
      </c>
      <c r="D178" s="13">
        <v>1</v>
      </c>
      <c r="E178" s="13">
        <v>88</v>
      </c>
      <c r="F178" s="13">
        <v>0</v>
      </c>
      <c r="G178" s="13">
        <v>0</v>
      </c>
      <c r="H178" s="13">
        <v>0</v>
      </c>
      <c r="I178" s="13">
        <v>0</v>
      </c>
      <c r="J178" s="13">
        <f>J179</f>
        <v>88</v>
      </c>
      <c r="K178" s="27" t="s">
        <v>41</v>
      </c>
      <c r="L178" s="27" t="s">
        <v>22</v>
      </c>
      <c r="M178" s="27" t="s">
        <v>19</v>
      </c>
      <c r="N178" s="27" t="s">
        <v>23</v>
      </c>
      <c r="O178" s="40" t="s">
        <v>15</v>
      </c>
      <c r="P178" s="61"/>
    </row>
    <row r="179" spans="1:16" s="4" customFormat="1" ht="18.75">
      <c r="A179" s="82"/>
      <c r="B179" s="29" t="s">
        <v>152</v>
      </c>
      <c r="C179" s="13" t="s">
        <v>21</v>
      </c>
      <c r="D179" s="13">
        <f aca="true" t="shared" si="58" ref="D179:I179">D178</f>
        <v>1</v>
      </c>
      <c r="E179" s="14">
        <f t="shared" si="58"/>
        <v>88</v>
      </c>
      <c r="F179" s="14">
        <f t="shared" si="58"/>
        <v>0</v>
      </c>
      <c r="G179" s="14">
        <f t="shared" si="58"/>
        <v>0</v>
      </c>
      <c r="H179" s="19">
        <f t="shared" si="58"/>
        <v>0</v>
      </c>
      <c r="I179" s="19">
        <f t="shared" si="58"/>
        <v>0</v>
      </c>
      <c r="J179" s="14">
        <f>J180</f>
        <v>88</v>
      </c>
      <c r="K179" s="21"/>
      <c r="L179" s="21"/>
      <c r="M179" s="21"/>
      <c r="N179" s="21"/>
      <c r="O179" s="36"/>
      <c r="P179" s="62"/>
    </row>
    <row r="180" spans="1:16" s="3" customFormat="1" ht="18.75">
      <c r="A180" s="83"/>
      <c r="B180" s="17" t="s">
        <v>141</v>
      </c>
      <c r="C180" s="21"/>
      <c r="D180" s="13"/>
      <c r="E180" s="15">
        <f>E178</f>
        <v>88</v>
      </c>
      <c r="F180" s="15">
        <f>F178</f>
        <v>0</v>
      </c>
      <c r="G180" s="15">
        <f>G178</f>
        <v>0</v>
      </c>
      <c r="H180" s="15">
        <f>H178</f>
        <v>0</v>
      </c>
      <c r="I180" s="15">
        <f>I178</f>
        <v>0</v>
      </c>
      <c r="J180" s="15">
        <f>E180+F180+G180</f>
        <v>88</v>
      </c>
      <c r="K180" s="21"/>
      <c r="L180" s="21"/>
      <c r="M180" s="21"/>
      <c r="N180" s="21"/>
      <c r="O180" s="25"/>
      <c r="P180" s="61"/>
    </row>
    <row r="181" spans="1:16" s="5" customFormat="1" ht="56.25">
      <c r="A181" s="93" t="s">
        <v>101</v>
      </c>
      <c r="B181" s="74" t="s">
        <v>167</v>
      </c>
      <c r="C181" s="13" t="s">
        <v>21</v>
      </c>
      <c r="D181" s="13">
        <v>1</v>
      </c>
      <c r="E181" s="13">
        <v>88</v>
      </c>
      <c r="F181" s="13">
        <v>0</v>
      </c>
      <c r="G181" s="13">
        <v>0</v>
      </c>
      <c r="H181" s="13">
        <v>0</v>
      </c>
      <c r="I181" s="13">
        <v>0</v>
      </c>
      <c r="J181" s="13">
        <f>J182</f>
        <v>88</v>
      </c>
      <c r="K181" s="27" t="s">
        <v>41</v>
      </c>
      <c r="L181" s="27" t="s">
        <v>22</v>
      </c>
      <c r="M181" s="27" t="s">
        <v>19</v>
      </c>
      <c r="N181" s="27" t="s">
        <v>23</v>
      </c>
      <c r="O181" s="40" t="s">
        <v>15</v>
      </c>
      <c r="P181" s="61"/>
    </row>
    <row r="182" spans="1:16" s="4" customFormat="1" ht="18.75">
      <c r="A182" s="82"/>
      <c r="B182" s="29" t="s">
        <v>152</v>
      </c>
      <c r="C182" s="13" t="s">
        <v>21</v>
      </c>
      <c r="D182" s="13">
        <f aca="true" t="shared" si="59" ref="D182:I182">D181</f>
        <v>1</v>
      </c>
      <c r="E182" s="14">
        <f t="shared" si="59"/>
        <v>88</v>
      </c>
      <c r="F182" s="14">
        <f t="shared" si="59"/>
        <v>0</v>
      </c>
      <c r="G182" s="14">
        <f t="shared" si="59"/>
        <v>0</v>
      </c>
      <c r="H182" s="19">
        <f t="shared" si="59"/>
        <v>0</v>
      </c>
      <c r="I182" s="19">
        <f t="shared" si="59"/>
        <v>0</v>
      </c>
      <c r="J182" s="14">
        <f>J183</f>
        <v>88</v>
      </c>
      <c r="K182" s="21"/>
      <c r="L182" s="21"/>
      <c r="M182" s="21"/>
      <c r="N182" s="21"/>
      <c r="O182" s="36"/>
      <c r="P182" s="62"/>
    </row>
    <row r="183" spans="1:16" s="3" customFormat="1" ht="18.75">
      <c r="A183" s="83"/>
      <c r="B183" s="17" t="s">
        <v>141</v>
      </c>
      <c r="C183" s="21"/>
      <c r="D183" s="13"/>
      <c r="E183" s="15">
        <f>E181</f>
        <v>88</v>
      </c>
      <c r="F183" s="15">
        <f>F181</f>
        <v>0</v>
      </c>
      <c r="G183" s="15">
        <f>G181</f>
        <v>0</v>
      </c>
      <c r="H183" s="15">
        <f>H181</f>
        <v>0</v>
      </c>
      <c r="I183" s="15">
        <f>I181</f>
        <v>0</v>
      </c>
      <c r="J183" s="15">
        <f>E183+F183+G183</f>
        <v>88</v>
      </c>
      <c r="K183" s="21"/>
      <c r="L183" s="21"/>
      <c r="M183" s="21"/>
      <c r="N183" s="21"/>
      <c r="O183" s="25"/>
      <c r="P183" s="61"/>
    </row>
    <row r="184" spans="1:16" s="5" customFormat="1" ht="56.25">
      <c r="A184" s="81" t="s">
        <v>102</v>
      </c>
      <c r="B184" s="74" t="s">
        <v>168</v>
      </c>
      <c r="C184" s="13" t="s">
        <v>21</v>
      </c>
      <c r="D184" s="13">
        <v>1</v>
      </c>
      <c r="E184" s="13">
        <v>88</v>
      </c>
      <c r="F184" s="13">
        <v>0</v>
      </c>
      <c r="G184" s="13">
        <v>0</v>
      </c>
      <c r="H184" s="13">
        <v>0</v>
      </c>
      <c r="I184" s="13">
        <v>0</v>
      </c>
      <c r="J184" s="13">
        <f>J185</f>
        <v>88</v>
      </c>
      <c r="K184" s="27" t="s">
        <v>41</v>
      </c>
      <c r="L184" s="27" t="s">
        <v>22</v>
      </c>
      <c r="M184" s="27" t="s">
        <v>19</v>
      </c>
      <c r="N184" s="27" t="s">
        <v>23</v>
      </c>
      <c r="O184" s="40" t="s">
        <v>15</v>
      </c>
      <c r="P184" s="61"/>
    </row>
    <row r="185" spans="1:16" s="4" customFormat="1" ht="18.75">
      <c r="A185" s="82"/>
      <c r="B185" s="29" t="s">
        <v>152</v>
      </c>
      <c r="C185" s="13" t="s">
        <v>21</v>
      </c>
      <c r="D185" s="13">
        <f aca="true" t="shared" si="60" ref="D185:I185">D184</f>
        <v>1</v>
      </c>
      <c r="E185" s="14">
        <f t="shared" si="60"/>
        <v>88</v>
      </c>
      <c r="F185" s="14">
        <f t="shared" si="60"/>
        <v>0</v>
      </c>
      <c r="G185" s="14">
        <f t="shared" si="60"/>
        <v>0</v>
      </c>
      <c r="H185" s="19">
        <f t="shared" si="60"/>
        <v>0</v>
      </c>
      <c r="I185" s="19">
        <f t="shared" si="60"/>
        <v>0</v>
      </c>
      <c r="J185" s="14">
        <f>J186</f>
        <v>88</v>
      </c>
      <c r="K185" s="21"/>
      <c r="L185" s="21"/>
      <c r="M185" s="21"/>
      <c r="N185" s="21"/>
      <c r="O185" s="36"/>
      <c r="P185" s="62"/>
    </row>
    <row r="186" spans="1:16" s="3" customFormat="1" ht="18.75">
      <c r="A186" s="83"/>
      <c r="B186" s="17" t="s">
        <v>141</v>
      </c>
      <c r="C186" s="21"/>
      <c r="D186" s="13"/>
      <c r="E186" s="15">
        <f>E184</f>
        <v>88</v>
      </c>
      <c r="F186" s="15">
        <f>F184</f>
        <v>0</v>
      </c>
      <c r="G186" s="15">
        <f>G184</f>
        <v>0</v>
      </c>
      <c r="H186" s="15">
        <f>H184</f>
        <v>0</v>
      </c>
      <c r="I186" s="15">
        <f>I184</f>
        <v>0</v>
      </c>
      <c r="J186" s="15">
        <f>E186+F186+G186</f>
        <v>88</v>
      </c>
      <c r="K186" s="21"/>
      <c r="L186" s="21"/>
      <c r="M186" s="21"/>
      <c r="N186" s="21"/>
      <c r="O186" s="25"/>
      <c r="P186" s="61"/>
    </row>
    <row r="187" spans="1:16" s="5" customFormat="1" ht="56.25">
      <c r="A187" s="81" t="s">
        <v>103</v>
      </c>
      <c r="B187" s="74" t="s">
        <v>169</v>
      </c>
      <c r="C187" s="13" t="s">
        <v>21</v>
      </c>
      <c r="D187" s="13">
        <v>1</v>
      </c>
      <c r="E187" s="13">
        <v>88</v>
      </c>
      <c r="F187" s="13">
        <v>0</v>
      </c>
      <c r="G187" s="13">
        <v>0</v>
      </c>
      <c r="H187" s="13">
        <v>0</v>
      </c>
      <c r="I187" s="13">
        <v>0</v>
      </c>
      <c r="J187" s="13">
        <f>J188</f>
        <v>88</v>
      </c>
      <c r="K187" s="27" t="s">
        <v>41</v>
      </c>
      <c r="L187" s="27" t="s">
        <v>22</v>
      </c>
      <c r="M187" s="27" t="s">
        <v>19</v>
      </c>
      <c r="N187" s="27" t="s">
        <v>23</v>
      </c>
      <c r="O187" s="40" t="s">
        <v>15</v>
      </c>
      <c r="P187" s="61"/>
    </row>
    <row r="188" spans="1:16" s="4" customFormat="1" ht="18.75">
      <c r="A188" s="82"/>
      <c r="B188" s="29" t="s">
        <v>152</v>
      </c>
      <c r="C188" s="13" t="s">
        <v>21</v>
      </c>
      <c r="D188" s="13">
        <f aca="true" t="shared" si="61" ref="D188:I188">D187</f>
        <v>1</v>
      </c>
      <c r="E188" s="14">
        <f t="shared" si="61"/>
        <v>88</v>
      </c>
      <c r="F188" s="14">
        <f t="shared" si="61"/>
        <v>0</v>
      </c>
      <c r="G188" s="14">
        <f t="shared" si="61"/>
        <v>0</v>
      </c>
      <c r="H188" s="19">
        <f t="shared" si="61"/>
        <v>0</v>
      </c>
      <c r="I188" s="19">
        <f t="shared" si="61"/>
        <v>0</v>
      </c>
      <c r="J188" s="14">
        <f>J189</f>
        <v>88</v>
      </c>
      <c r="K188" s="21"/>
      <c r="L188" s="21"/>
      <c r="M188" s="21"/>
      <c r="N188" s="21"/>
      <c r="O188" s="36"/>
      <c r="P188" s="62"/>
    </row>
    <row r="189" spans="1:16" s="3" customFormat="1" ht="18.75">
      <c r="A189" s="83"/>
      <c r="B189" s="17" t="s">
        <v>141</v>
      </c>
      <c r="C189" s="21"/>
      <c r="D189" s="13"/>
      <c r="E189" s="15">
        <f>E187</f>
        <v>88</v>
      </c>
      <c r="F189" s="15">
        <f>F187</f>
        <v>0</v>
      </c>
      <c r="G189" s="15">
        <f>G187</f>
        <v>0</v>
      </c>
      <c r="H189" s="15">
        <f>H187</f>
        <v>0</v>
      </c>
      <c r="I189" s="15">
        <f>I187</f>
        <v>0</v>
      </c>
      <c r="J189" s="15">
        <f>E189+F189+G189</f>
        <v>88</v>
      </c>
      <c r="K189" s="21"/>
      <c r="L189" s="21"/>
      <c r="M189" s="21"/>
      <c r="N189" s="21"/>
      <c r="O189" s="25"/>
      <c r="P189" s="61"/>
    </row>
    <row r="190" spans="1:16" s="5" customFormat="1" ht="56.25">
      <c r="A190" s="93" t="s">
        <v>104</v>
      </c>
      <c r="B190" s="74" t="s">
        <v>170</v>
      </c>
      <c r="C190" s="13" t="s">
        <v>21</v>
      </c>
      <c r="D190" s="13">
        <v>1</v>
      </c>
      <c r="E190" s="13">
        <v>88</v>
      </c>
      <c r="F190" s="13">
        <v>0</v>
      </c>
      <c r="G190" s="13">
        <v>0</v>
      </c>
      <c r="H190" s="13">
        <v>0</v>
      </c>
      <c r="I190" s="13">
        <v>0</v>
      </c>
      <c r="J190" s="13">
        <f>J191</f>
        <v>88</v>
      </c>
      <c r="K190" s="27" t="s">
        <v>41</v>
      </c>
      <c r="L190" s="27" t="s">
        <v>22</v>
      </c>
      <c r="M190" s="27" t="s">
        <v>19</v>
      </c>
      <c r="N190" s="27" t="s">
        <v>23</v>
      </c>
      <c r="O190" s="40" t="s">
        <v>15</v>
      </c>
      <c r="P190" s="61"/>
    </row>
    <row r="191" spans="1:16" s="4" customFormat="1" ht="18.75">
      <c r="A191" s="82"/>
      <c r="B191" s="29" t="s">
        <v>152</v>
      </c>
      <c r="C191" s="13" t="s">
        <v>21</v>
      </c>
      <c r="D191" s="13">
        <f aca="true" t="shared" si="62" ref="D191:I191">D190</f>
        <v>1</v>
      </c>
      <c r="E191" s="14">
        <f t="shared" si="62"/>
        <v>88</v>
      </c>
      <c r="F191" s="14">
        <f t="shared" si="62"/>
        <v>0</v>
      </c>
      <c r="G191" s="14">
        <f t="shared" si="62"/>
        <v>0</v>
      </c>
      <c r="H191" s="19">
        <f t="shared" si="62"/>
        <v>0</v>
      </c>
      <c r="I191" s="19">
        <f t="shared" si="62"/>
        <v>0</v>
      </c>
      <c r="J191" s="14">
        <f>J192</f>
        <v>88</v>
      </c>
      <c r="K191" s="21"/>
      <c r="L191" s="21"/>
      <c r="M191" s="21"/>
      <c r="N191" s="21"/>
      <c r="O191" s="36"/>
      <c r="P191" s="62"/>
    </row>
    <row r="192" spans="1:16" s="3" customFormat="1" ht="18.75">
      <c r="A192" s="83"/>
      <c r="B192" s="17" t="s">
        <v>141</v>
      </c>
      <c r="C192" s="21"/>
      <c r="D192" s="13"/>
      <c r="E192" s="15">
        <f>E190</f>
        <v>88</v>
      </c>
      <c r="F192" s="15">
        <f>F190</f>
        <v>0</v>
      </c>
      <c r="G192" s="15">
        <f>G190</f>
        <v>0</v>
      </c>
      <c r="H192" s="15">
        <f>H190</f>
        <v>0</v>
      </c>
      <c r="I192" s="15">
        <f>I190</f>
        <v>0</v>
      </c>
      <c r="J192" s="15">
        <f>E192+F192+G192</f>
        <v>88</v>
      </c>
      <c r="K192" s="21"/>
      <c r="L192" s="21"/>
      <c r="M192" s="21"/>
      <c r="N192" s="21"/>
      <c r="O192" s="25"/>
      <c r="P192" s="61"/>
    </row>
    <row r="193" spans="1:16" s="3" customFormat="1" ht="18.75">
      <c r="A193" s="21"/>
      <c r="B193" s="30" t="s">
        <v>48</v>
      </c>
      <c r="C193" s="13"/>
      <c r="D193" s="50"/>
      <c r="E193" s="51"/>
      <c r="F193" s="51"/>
      <c r="G193" s="51"/>
      <c r="H193" s="51"/>
      <c r="I193" s="51"/>
      <c r="J193" s="50"/>
      <c r="K193" s="27"/>
      <c r="L193" s="27"/>
      <c r="M193" s="27"/>
      <c r="N193" s="27"/>
      <c r="O193" s="25"/>
      <c r="P193" s="61"/>
    </row>
    <row r="194" spans="1:16" s="5" customFormat="1" ht="56.25">
      <c r="A194" s="81" t="s">
        <v>105</v>
      </c>
      <c r="B194" s="75" t="s">
        <v>171</v>
      </c>
      <c r="C194" s="13" t="s">
        <v>9</v>
      </c>
      <c r="D194" s="13">
        <v>1</v>
      </c>
      <c r="E194" s="13">
        <v>88</v>
      </c>
      <c r="F194" s="13">
        <v>500</v>
      </c>
      <c r="G194" s="13">
        <v>210</v>
      </c>
      <c r="H194" s="13">
        <v>0</v>
      </c>
      <c r="I194" s="13">
        <v>0</v>
      </c>
      <c r="J194" s="13">
        <f>SUM(E194:G194)</f>
        <v>798</v>
      </c>
      <c r="K194" s="27" t="s">
        <v>41</v>
      </c>
      <c r="L194" s="27" t="s">
        <v>22</v>
      </c>
      <c r="M194" s="27" t="s">
        <v>19</v>
      </c>
      <c r="N194" s="27" t="s">
        <v>23</v>
      </c>
      <c r="O194" s="40" t="s">
        <v>15</v>
      </c>
      <c r="P194" s="61"/>
    </row>
    <row r="195" spans="1:16" s="4" customFormat="1" ht="18.75">
      <c r="A195" s="82"/>
      <c r="B195" s="29" t="s">
        <v>152</v>
      </c>
      <c r="C195" s="13" t="s">
        <v>9</v>
      </c>
      <c r="D195" s="13">
        <v>1</v>
      </c>
      <c r="E195" s="14">
        <f>E194</f>
        <v>88</v>
      </c>
      <c r="F195" s="14">
        <f>F194</f>
        <v>500</v>
      </c>
      <c r="G195" s="14">
        <f>G194</f>
        <v>210</v>
      </c>
      <c r="H195" s="19">
        <f>H194</f>
        <v>0</v>
      </c>
      <c r="I195" s="19">
        <f>I194</f>
        <v>0</v>
      </c>
      <c r="J195" s="14">
        <f>J196</f>
        <v>798</v>
      </c>
      <c r="K195" s="21"/>
      <c r="L195" s="21"/>
      <c r="M195" s="21"/>
      <c r="N195" s="21"/>
      <c r="O195" s="36"/>
      <c r="P195" s="62"/>
    </row>
    <row r="196" spans="1:16" s="3" customFormat="1" ht="18.75">
      <c r="A196" s="83"/>
      <c r="B196" s="17" t="s">
        <v>141</v>
      </c>
      <c r="C196" s="21"/>
      <c r="D196" s="13"/>
      <c r="E196" s="15">
        <f>E194</f>
        <v>88</v>
      </c>
      <c r="F196" s="15">
        <f>F194</f>
        <v>500</v>
      </c>
      <c r="G196" s="15">
        <f>G194</f>
        <v>210</v>
      </c>
      <c r="H196" s="15">
        <f>H194</f>
        <v>0</v>
      </c>
      <c r="I196" s="15">
        <f>I194</f>
        <v>0</v>
      </c>
      <c r="J196" s="15">
        <f>SUM(E196:I196)</f>
        <v>798</v>
      </c>
      <c r="K196" s="21"/>
      <c r="L196" s="21"/>
      <c r="M196" s="21"/>
      <c r="N196" s="21"/>
      <c r="O196" s="25"/>
      <c r="P196" s="61"/>
    </row>
    <row r="197" spans="1:16" s="5" customFormat="1" ht="41.25" customHeight="1">
      <c r="A197" s="81" t="s">
        <v>106</v>
      </c>
      <c r="B197" s="75" t="s">
        <v>206</v>
      </c>
      <c r="C197" s="13" t="s">
        <v>9</v>
      </c>
      <c r="D197" s="13">
        <v>1</v>
      </c>
      <c r="E197" s="13">
        <v>88</v>
      </c>
      <c r="F197" s="13">
        <v>500</v>
      </c>
      <c r="G197" s="13">
        <v>210</v>
      </c>
      <c r="H197" s="13">
        <v>0</v>
      </c>
      <c r="I197" s="13">
        <v>0</v>
      </c>
      <c r="J197" s="13">
        <f>SUM(E197:G197)</f>
        <v>798</v>
      </c>
      <c r="K197" s="27" t="s">
        <v>41</v>
      </c>
      <c r="L197" s="27" t="s">
        <v>22</v>
      </c>
      <c r="M197" s="27" t="s">
        <v>19</v>
      </c>
      <c r="N197" s="27" t="s">
        <v>23</v>
      </c>
      <c r="O197" s="40" t="s">
        <v>15</v>
      </c>
      <c r="P197" s="61"/>
    </row>
    <row r="198" spans="1:16" s="4" customFormat="1" ht="18.75">
      <c r="A198" s="82"/>
      <c r="B198" s="29" t="s">
        <v>152</v>
      </c>
      <c r="C198" s="13" t="s">
        <v>9</v>
      </c>
      <c r="D198" s="13">
        <v>1</v>
      </c>
      <c r="E198" s="14">
        <f>E197</f>
        <v>88</v>
      </c>
      <c r="F198" s="14">
        <f>F197</f>
        <v>500</v>
      </c>
      <c r="G198" s="14">
        <f>G197</f>
        <v>210</v>
      </c>
      <c r="H198" s="19">
        <f>H197</f>
        <v>0</v>
      </c>
      <c r="I198" s="19">
        <f>I197</f>
        <v>0</v>
      </c>
      <c r="J198" s="14">
        <f>J199</f>
        <v>798</v>
      </c>
      <c r="K198" s="21"/>
      <c r="L198" s="21"/>
      <c r="M198" s="21"/>
      <c r="N198" s="21"/>
      <c r="O198" s="36"/>
      <c r="P198" s="62"/>
    </row>
    <row r="199" spans="1:16" s="3" customFormat="1" ht="18.75">
      <c r="A199" s="83"/>
      <c r="B199" s="17" t="s">
        <v>141</v>
      </c>
      <c r="C199" s="21"/>
      <c r="D199" s="13"/>
      <c r="E199" s="15">
        <f>E197</f>
        <v>88</v>
      </c>
      <c r="F199" s="15">
        <f>F197</f>
        <v>500</v>
      </c>
      <c r="G199" s="15">
        <f>G197</f>
        <v>210</v>
      </c>
      <c r="H199" s="15">
        <f>H197</f>
        <v>0</v>
      </c>
      <c r="I199" s="15">
        <f>I197</f>
        <v>0</v>
      </c>
      <c r="J199" s="15">
        <f>SUM(E199:I199)</f>
        <v>798</v>
      </c>
      <c r="K199" s="21"/>
      <c r="L199" s="21"/>
      <c r="M199" s="21"/>
      <c r="N199" s="21"/>
      <c r="O199" s="25"/>
      <c r="P199" s="61"/>
    </row>
    <row r="200" spans="1:16" s="5" customFormat="1" ht="56.25">
      <c r="A200" s="81" t="s">
        <v>107</v>
      </c>
      <c r="B200" s="49" t="s">
        <v>155</v>
      </c>
      <c r="C200" s="13" t="s">
        <v>9</v>
      </c>
      <c r="D200" s="13">
        <v>1</v>
      </c>
      <c r="E200" s="13">
        <v>88</v>
      </c>
      <c r="F200" s="13">
        <v>350</v>
      </c>
      <c r="G200" s="13">
        <v>150</v>
      </c>
      <c r="H200" s="13">
        <v>0</v>
      </c>
      <c r="I200" s="13">
        <v>0</v>
      </c>
      <c r="J200" s="13">
        <f>SUM(E200:G200)</f>
        <v>588</v>
      </c>
      <c r="K200" s="27" t="s">
        <v>41</v>
      </c>
      <c r="L200" s="27" t="s">
        <v>22</v>
      </c>
      <c r="M200" s="27" t="s">
        <v>19</v>
      </c>
      <c r="N200" s="27" t="s">
        <v>23</v>
      </c>
      <c r="O200" s="40" t="s">
        <v>15</v>
      </c>
      <c r="P200" s="61"/>
    </row>
    <row r="201" spans="1:16" s="4" customFormat="1" ht="18.75">
      <c r="A201" s="82"/>
      <c r="B201" s="29" t="s">
        <v>152</v>
      </c>
      <c r="C201" s="13" t="s">
        <v>9</v>
      </c>
      <c r="D201" s="13">
        <v>1</v>
      </c>
      <c r="E201" s="14">
        <f>E200</f>
        <v>88</v>
      </c>
      <c r="F201" s="14">
        <f>F200</f>
        <v>350</v>
      </c>
      <c r="G201" s="14">
        <f>G200</f>
        <v>150</v>
      </c>
      <c r="H201" s="19">
        <f>H200</f>
        <v>0</v>
      </c>
      <c r="I201" s="19">
        <f>I200</f>
        <v>0</v>
      </c>
      <c r="J201" s="14">
        <f>J202</f>
        <v>588</v>
      </c>
      <c r="K201" s="21"/>
      <c r="L201" s="21"/>
      <c r="M201" s="21"/>
      <c r="N201" s="21"/>
      <c r="O201" s="36"/>
      <c r="P201" s="62"/>
    </row>
    <row r="202" spans="1:16" s="3" customFormat="1" ht="18.75">
      <c r="A202" s="83"/>
      <c r="B202" s="17" t="s">
        <v>141</v>
      </c>
      <c r="C202" s="21"/>
      <c r="D202" s="13"/>
      <c r="E202" s="15">
        <f>E200</f>
        <v>88</v>
      </c>
      <c r="F202" s="15">
        <f>F200</f>
        <v>350</v>
      </c>
      <c r="G202" s="15">
        <f>G200</f>
        <v>150</v>
      </c>
      <c r="H202" s="15">
        <f>H200</f>
        <v>0</v>
      </c>
      <c r="I202" s="15">
        <f>I200</f>
        <v>0</v>
      </c>
      <c r="J202" s="15">
        <f>SUM(E202:I202)</f>
        <v>588</v>
      </c>
      <c r="K202" s="21"/>
      <c r="L202" s="21"/>
      <c r="M202" s="21"/>
      <c r="N202" s="21"/>
      <c r="O202" s="25"/>
      <c r="P202" s="61"/>
    </row>
    <row r="203" spans="1:16" s="3" customFormat="1" ht="18.75">
      <c r="A203" s="21"/>
      <c r="B203" s="30" t="s">
        <v>26</v>
      </c>
      <c r="C203" s="13"/>
      <c r="D203" s="50"/>
      <c r="E203" s="50"/>
      <c r="F203" s="50"/>
      <c r="G203" s="50"/>
      <c r="H203" s="50"/>
      <c r="I203" s="50"/>
      <c r="J203" s="50"/>
      <c r="K203" s="27"/>
      <c r="L203" s="27"/>
      <c r="M203" s="27"/>
      <c r="N203" s="27"/>
      <c r="O203" s="25"/>
      <c r="P203" s="61"/>
    </row>
    <row r="204" spans="1:16" s="3" customFormat="1" ht="56.25">
      <c r="A204" s="93" t="s">
        <v>108</v>
      </c>
      <c r="B204" s="75" t="s">
        <v>202</v>
      </c>
      <c r="C204" s="13" t="s">
        <v>21</v>
      </c>
      <c r="D204" s="13">
        <v>1</v>
      </c>
      <c r="E204" s="13">
        <v>88</v>
      </c>
      <c r="F204" s="13">
        <v>500</v>
      </c>
      <c r="G204" s="13">
        <v>210</v>
      </c>
      <c r="H204" s="13">
        <v>0</v>
      </c>
      <c r="I204" s="13">
        <v>0</v>
      </c>
      <c r="J204" s="13">
        <f>J206</f>
        <v>798</v>
      </c>
      <c r="K204" s="27" t="s">
        <v>41</v>
      </c>
      <c r="L204" s="27" t="s">
        <v>22</v>
      </c>
      <c r="M204" s="27" t="s">
        <v>19</v>
      </c>
      <c r="N204" s="27" t="s">
        <v>23</v>
      </c>
      <c r="O204" s="40" t="s">
        <v>15</v>
      </c>
      <c r="P204" s="61"/>
    </row>
    <row r="205" spans="1:16" s="4" customFormat="1" ht="18.75">
      <c r="A205" s="82"/>
      <c r="B205" s="29" t="s">
        <v>152</v>
      </c>
      <c r="C205" s="13" t="s">
        <v>21</v>
      </c>
      <c r="D205" s="13">
        <v>1</v>
      </c>
      <c r="E205" s="14">
        <f>E204</f>
        <v>88</v>
      </c>
      <c r="F205" s="14">
        <f>F204</f>
        <v>500</v>
      </c>
      <c r="G205" s="14">
        <f>G204</f>
        <v>210</v>
      </c>
      <c r="H205" s="19">
        <f>H204</f>
        <v>0</v>
      </c>
      <c r="I205" s="19">
        <f>I204</f>
        <v>0</v>
      </c>
      <c r="J205" s="14">
        <f>J206</f>
        <v>798</v>
      </c>
      <c r="K205" s="21"/>
      <c r="L205" s="21"/>
      <c r="M205" s="21"/>
      <c r="N205" s="21"/>
      <c r="O205" s="36"/>
      <c r="P205" s="62"/>
    </row>
    <row r="206" spans="1:16" s="3" customFormat="1" ht="18.75">
      <c r="A206" s="83"/>
      <c r="B206" s="17" t="s">
        <v>141</v>
      </c>
      <c r="C206" s="21"/>
      <c r="D206" s="13"/>
      <c r="E206" s="15">
        <f>E204</f>
        <v>88</v>
      </c>
      <c r="F206" s="15">
        <f>F204</f>
        <v>500</v>
      </c>
      <c r="G206" s="15">
        <f>G204</f>
        <v>210</v>
      </c>
      <c r="H206" s="15">
        <f>H204</f>
        <v>0</v>
      </c>
      <c r="I206" s="15">
        <f>I204</f>
        <v>0</v>
      </c>
      <c r="J206" s="15">
        <f>SUM(E206:I206)</f>
        <v>798</v>
      </c>
      <c r="K206" s="21"/>
      <c r="L206" s="21"/>
      <c r="M206" s="21"/>
      <c r="N206" s="21"/>
      <c r="O206" s="25"/>
      <c r="P206" s="61"/>
    </row>
    <row r="207" spans="1:16" s="3" customFormat="1" ht="18.75">
      <c r="A207" s="21"/>
      <c r="B207" s="30" t="s">
        <v>172</v>
      </c>
      <c r="C207" s="13"/>
      <c r="D207" s="50"/>
      <c r="E207" s="50"/>
      <c r="F207" s="50"/>
      <c r="G207" s="50"/>
      <c r="H207" s="50"/>
      <c r="I207" s="50"/>
      <c r="J207" s="50"/>
      <c r="K207" s="27"/>
      <c r="L207" s="27"/>
      <c r="M207" s="27"/>
      <c r="N207" s="27"/>
      <c r="O207" s="25"/>
      <c r="P207" s="61"/>
    </row>
    <row r="208" spans="1:16" s="3" customFormat="1" ht="37.5">
      <c r="A208" s="93" t="s">
        <v>109</v>
      </c>
      <c r="B208" s="78" t="s">
        <v>173</v>
      </c>
      <c r="C208" s="13" t="s">
        <v>21</v>
      </c>
      <c r="D208" s="13">
        <v>1</v>
      </c>
      <c r="E208" s="13">
        <v>88</v>
      </c>
      <c r="F208" s="13">
        <v>500</v>
      </c>
      <c r="G208" s="13">
        <v>210</v>
      </c>
      <c r="H208" s="13">
        <v>0</v>
      </c>
      <c r="I208" s="13">
        <v>0</v>
      </c>
      <c r="J208" s="13">
        <f>J210</f>
        <v>798</v>
      </c>
      <c r="K208" s="27" t="s">
        <v>41</v>
      </c>
      <c r="L208" s="27" t="s">
        <v>22</v>
      </c>
      <c r="M208" s="27" t="s">
        <v>19</v>
      </c>
      <c r="N208" s="27" t="s">
        <v>23</v>
      </c>
      <c r="O208" s="40" t="s">
        <v>15</v>
      </c>
      <c r="P208" s="61"/>
    </row>
    <row r="209" spans="1:16" s="4" customFormat="1" ht="18.75">
      <c r="A209" s="82"/>
      <c r="B209" s="29" t="s">
        <v>152</v>
      </c>
      <c r="C209" s="13" t="s">
        <v>21</v>
      </c>
      <c r="D209" s="13">
        <v>1</v>
      </c>
      <c r="E209" s="14">
        <f>E208</f>
        <v>88</v>
      </c>
      <c r="F209" s="14">
        <f>F208</f>
        <v>500</v>
      </c>
      <c r="G209" s="14">
        <f>G208</f>
        <v>210</v>
      </c>
      <c r="H209" s="19">
        <f>H208</f>
        <v>0</v>
      </c>
      <c r="I209" s="19">
        <f>I208</f>
        <v>0</v>
      </c>
      <c r="J209" s="14">
        <f>J210</f>
        <v>798</v>
      </c>
      <c r="K209" s="21"/>
      <c r="L209" s="21"/>
      <c r="M209" s="21"/>
      <c r="N209" s="21"/>
      <c r="O209" s="36"/>
      <c r="P209" s="62"/>
    </row>
    <row r="210" spans="1:16" s="3" customFormat="1" ht="18.75">
      <c r="A210" s="83"/>
      <c r="B210" s="17" t="s">
        <v>141</v>
      </c>
      <c r="C210" s="21"/>
      <c r="D210" s="13"/>
      <c r="E210" s="15">
        <f>E208</f>
        <v>88</v>
      </c>
      <c r="F210" s="15">
        <f>F208</f>
        <v>500</v>
      </c>
      <c r="G210" s="15">
        <f>G208</f>
        <v>210</v>
      </c>
      <c r="H210" s="15">
        <f>H208</f>
        <v>0</v>
      </c>
      <c r="I210" s="15">
        <f>I208</f>
        <v>0</v>
      </c>
      <c r="J210" s="15">
        <f>SUM(E210:I210)</f>
        <v>798</v>
      </c>
      <c r="K210" s="21"/>
      <c r="L210" s="21"/>
      <c r="M210" s="21"/>
      <c r="N210" s="21"/>
      <c r="O210" s="25"/>
      <c r="P210" s="61"/>
    </row>
    <row r="211" spans="1:16" s="5" customFormat="1" ht="37.5">
      <c r="A211" s="81" t="s">
        <v>110</v>
      </c>
      <c r="B211" s="76" t="s">
        <v>174</v>
      </c>
      <c r="C211" s="13" t="s">
        <v>21</v>
      </c>
      <c r="D211" s="13">
        <v>1</v>
      </c>
      <c r="E211" s="13">
        <v>88</v>
      </c>
      <c r="F211" s="13">
        <v>500</v>
      </c>
      <c r="G211" s="13">
        <v>210</v>
      </c>
      <c r="H211" s="13">
        <v>0</v>
      </c>
      <c r="I211" s="13">
        <v>0</v>
      </c>
      <c r="J211" s="13">
        <f>SUM(E211:G211)</f>
        <v>798</v>
      </c>
      <c r="K211" s="27" t="s">
        <v>41</v>
      </c>
      <c r="L211" s="27" t="s">
        <v>22</v>
      </c>
      <c r="M211" s="27" t="s">
        <v>19</v>
      </c>
      <c r="N211" s="27" t="s">
        <v>23</v>
      </c>
      <c r="O211" s="40" t="s">
        <v>15</v>
      </c>
      <c r="P211" s="61"/>
    </row>
    <row r="212" spans="1:16" s="4" customFormat="1" ht="18.75">
      <c r="A212" s="82"/>
      <c r="B212" s="29" t="s">
        <v>152</v>
      </c>
      <c r="C212" s="13" t="s">
        <v>21</v>
      </c>
      <c r="D212" s="13">
        <v>1</v>
      </c>
      <c r="E212" s="14">
        <f>E211</f>
        <v>88</v>
      </c>
      <c r="F212" s="14">
        <f>F211</f>
        <v>500</v>
      </c>
      <c r="G212" s="14">
        <f>G211</f>
        <v>210</v>
      </c>
      <c r="H212" s="19">
        <f>H211</f>
        <v>0</v>
      </c>
      <c r="I212" s="19">
        <f>I211</f>
        <v>0</v>
      </c>
      <c r="J212" s="14">
        <f>J213</f>
        <v>798</v>
      </c>
      <c r="K212" s="21"/>
      <c r="L212" s="21"/>
      <c r="M212" s="21"/>
      <c r="N212" s="21"/>
      <c r="O212" s="36"/>
      <c r="P212" s="62"/>
    </row>
    <row r="213" spans="1:16" s="3" customFormat="1" ht="18.75">
      <c r="A213" s="83"/>
      <c r="B213" s="17" t="s">
        <v>141</v>
      </c>
      <c r="C213" s="21"/>
      <c r="D213" s="13"/>
      <c r="E213" s="15">
        <f>E211</f>
        <v>88</v>
      </c>
      <c r="F213" s="15">
        <f>F211</f>
        <v>500</v>
      </c>
      <c r="G213" s="15">
        <f>G211</f>
        <v>210</v>
      </c>
      <c r="H213" s="15">
        <f>H211</f>
        <v>0</v>
      </c>
      <c r="I213" s="15">
        <f>I211</f>
        <v>0</v>
      </c>
      <c r="J213" s="15">
        <f>SUM(E213:I213)</f>
        <v>798</v>
      </c>
      <c r="K213" s="21"/>
      <c r="L213" s="21"/>
      <c r="M213" s="21"/>
      <c r="N213" s="21"/>
      <c r="O213" s="25"/>
      <c r="P213" s="61"/>
    </row>
    <row r="214" spans="1:16" s="5" customFormat="1" ht="37.5">
      <c r="A214" s="93" t="s">
        <v>176</v>
      </c>
      <c r="B214" s="76" t="s">
        <v>207</v>
      </c>
      <c r="C214" s="13" t="s">
        <v>21</v>
      </c>
      <c r="D214" s="13">
        <v>1</v>
      </c>
      <c r="E214" s="13">
        <v>88</v>
      </c>
      <c r="F214" s="13">
        <v>500</v>
      </c>
      <c r="G214" s="13">
        <v>210</v>
      </c>
      <c r="H214" s="13">
        <v>0</v>
      </c>
      <c r="I214" s="13">
        <v>0</v>
      </c>
      <c r="J214" s="13">
        <f>SUM(E214:I214)</f>
        <v>798</v>
      </c>
      <c r="K214" s="27" t="s">
        <v>41</v>
      </c>
      <c r="L214" s="27" t="s">
        <v>22</v>
      </c>
      <c r="M214" s="27" t="s">
        <v>19</v>
      </c>
      <c r="N214" s="27" t="s">
        <v>23</v>
      </c>
      <c r="O214" s="40" t="s">
        <v>15</v>
      </c>
      <c r="P214" s="61"/>
    </row>
    <row r="215" spans="1:16" s="4" customFormat="1" ht="18.75">
      <c r="A215" s="82"/>
      <c r="B215" s="29" t="s">
        <v>152</v>
      </c>
      <c r="C215" s="13" t="s">
        <v>21</v>
      </c>
      <c r="D215" s="13">
        <v>1</v>
      </c>
      <c r="E215" s="14">
        <f>E214</f>
        <v>88</v>
      </c>
      <c r="F215" s="14">
        <f>F214</f>
        <v>500</v>
      </c>
      <c r="G215" s="14">
        <f>G214</f>
        <v>210</v>
      </c>
      <c r="H215" s="19">
        <f>H214</f>
        <v>0</v>
      </c>
      <c r="I215" s="19">
        <f>I214</f>
        <v>0</v>
      </c>
      <c r="J215" s="14">
        <f>SUM(E215:I215)</f>
        <v>798</v>
      </c>
      <c r="K215" s="21"/>
      <c r="L215" s="21"/>
      <c r="M215" s="21"/>
      <c r="N215" s="21"/>
      <c r="O215" s="36"/>
      <c r="P215" s="62"/>
    </row>
    <row r="216" spans="1:16" s="3" customFormat="1" ht="18.75">
      <c r="A216" s="83"/>
      <c r="B216" s="17" t="s">
        <v>141</v>
      </c>
      <c r="C216" s="21"/>
      <c r="D216" s="13"/>
      <c r="E216" s="15">
        <f aca="true" t="shared" si="63" ref="E216:J216">E214</f>
        <v>88</v>
      </c>
      <c r="F216" s="15">
        <f t="shared" si="63"/>
        <v>500</v>
      </c>
      <c r="G216" s="15">
        <f t="shared" si="63"/>
        <v>210</v>
      </c>
      <c r="H216" s="15">
        <f t="shared" si="63"/>
        <v>0</v>
      </c>
      <c r="I216" s="15">
        <f t="shared" si="63"/>
        <v>0</v>
      </c>
      <c r="J216" s="15">
        <f t="shared" si="63"/>
        <v>798</v>
      </c>
      <c r="K216" s="21"/>
      <c r="L216" s="21"/>
      <c r="M216" s="21"/>
      <c r="N216" s="21"/>
      <c r="O216" s="25"/>
      <c r="P216" s="61"/>
    </row>
    <row r="217" spans="1:16" s="5" customFormat="1" ht="37.5">
      <c r="A217" s="81" t="s">
        <v>177</v>
      </c>
      <c r="B217" s="76" t="s">
        <v>175</v>
      </c>
      <c r="C217" s="13" t="s">
        <v>21</v>
      </c>
      <c r="D217" s="13">
        <v>1</v>
      </c>
      <c r="E217" s="13">
        <v>88</v>
      </c>
      <c r="F217" s="13">
        <v>500</v>
      </c>
      <c r="G217" s="13">
        <v>210</v>
      </c>
      <c r="H217" s="13">
        <v>0</v>
      </c>
      <c r="I217" s="13">
        <v>0</v>
      </c>
      <c r="J217" s="13">
        <f>SUM(E217:I217)</f>
        <v>798</v>
      </c>
      <c r="K217" s="27" t="s">
        <v>41</v>
      </c>
      <c r="L217" s="27" t="s">
        <v>22</v>
      </c>
      <c r="M217" s="27" t="s">
        <v>19</v>
      </c>
      <c r="N217" s="27" t="s">
        <v>23</v>
      </c>
      <c r="O217" s="40" t="s">
        <v>15</v>
      </c>
      <c r="P217" s="61"/>
    </row>
    <row r="218" spans="1:16" s="4" customFormat="1" ht="18.75">
      <c r="A218" s="82"/>
      <c r="B218" s="29" t="s">
        <v>152</v>
      </c>
      <c r="C218" s="13" t="s">
        <v>21</v>
      </c>
      <c r="D218" s="13">
        <v>1</v>
      </c>
      <c r="E218" s="14">
        <f>E217</f>
        <v>88</v>
      </c>
      <c r="F218" s="14">
        <f>F217</f>
        <v>500</v>
      </c>
      <c r="G218" s="14">
        <f>G217</f>
        <v>210</v>
      </c>
      <c r="H218" s="19">
        <f>H217</f>
        <v>0</v>
      </c>
      <c r="I218" s="19">
        <f>I217</f>
        <v>0</v>
      </c>
      <c r="J218" s="14">
        <f>SUM(E218:I218)</f>
        <v>798</v>
      </c>
      <c r="K218" s="21"/>
      <c r="L218" s="21"/>
      <c r="M218" s="21"/>
      <c r="N218" s="21"/>
      <c r="O218" s="36"/>
      <c r="P218" s="62"/>
    </row>
    <row r="219" spans="1:16" s="3" customFormat="1" ht="18.75">
      <c r="A219" s="83"/>
      <c r="B219" s="17" t="s">
        <v>141</v>
      </c>
      <c r="C219" s="21"/>
      <c r="D219" s="13"/>
      <c r="E219" s="15">
        <f aca="true" t="shared" si="64" ref="E219:J219">E217</f>
        <v>88</v>
      </c>
      <c r="F219" s="15">
        <f t="shared" si="64"/>
        <v>500</v>
      </c>
      <c r="G219" s="15">
        <f t="shared" si="64"/>
        <v>210</v>
      </c>
      <c r="H219" s="15">
        <f t="shared" si="64"/>
        <v>0</v>
      </c>
      <c r="I219" s="15">
        <f t="shared" si="64"/>
        <v>0</v>
      </c>
      <c r="J219" s="15">
        <f t="shared" si="64"/>
        <v>798</v>
      </c>
      <c r="K219" s="21"/>
      <c r="L219" s="21"/>
      <c r="M219" s="21"/>
      <c r="N219" s="21"/>
      <c r="O219" s="25"/>
      <c r="P219" s="61"/>
    </row>
    <row r="220" spans="1:16" s="7" customFormat="1" ht="19.5">
      <c r="A220" s="21"/>
      <c r="B220" s="30" t="s">
        <v>125</v>
      </c>
      <c r="C220" s="13" t="s">
        <v>21</v>
      </c>
      <c r="D220" s="14">
        <f>D217+D214+D211+D208+D204+D200+D197+D194+D190+D187+D184+D181+D178+D175+D172+D169+D165+D162+D159+D156+D153+D150+D147+D144+D141+D138+D135+D132+D129+D126+D123+D120+D117+D114+D110+D107+D104</f>
        <v>37</v>
      </c>
      <c r="E220" s="14">
        <f aca="true" t="shared" si="65" ref="E220:J220">E217+E214+E211+E208+E204+E200+E197+E194+E190+E187+E184+E181+E178+E175+E172+E169+E165+E162+E159+E156+E153+E150+E147+E144+E141+E138+E135+E132+E129+E126+E123+E120+E117+E114+E110+E107+E104</f>
        <v>2288</v>
      </c>
      <c r="F220" s="14">
        <f t="shared" si="65"/>
        <v>11499</v>
      </c>
      <c r="G220" s="14">
        <f t="shared" si="65"/>
        <v>5075</v>
      </c>
      <c r="H220" s="14">
        <f t="shared" si="65"/>
        <v>0</v>
      </c>
      <c r="I220" s="14">
        <f t="shared" si="65"/>
        <v>0</v>
      </c>
      <c r="J220" s="14">
        <f t="shared" si="65"/>
        <v>18862</v>
      </c>
      <c r="K220" s="37"/>
      <c r="L220" s="37"/>
      <c r="M220" s="37"/>
      <c r="N220" s="37"/>
      <c r="O220" s="30"/>
      <c r="P220" s="70"/>
    </row>
    <row r="221" spans="1:16" s="7" customFormat="1" ht="19.5">
      <c r="A221" s="21"/>
      <c r="B221" s="29" t="s">
        <v>152</v>
      </c>
      <c r="C221" s="14" t="s">
        <v>21</v>
      </c>
      <c r="D221" s="14"/>
      <c r="E221" s="14">
        <f aca="true" t="shared" si="66" ref="E221:J221">E218+E215+E212+E209+E205+E201+E198+E195+E191+E188+E185+E182+E179+E176+E173+E170+E166+E163+E160+E157+E154+E151+E148+E145+E142+E139+E136+E133+E130+E127+E124+E121+E118+E115+E111+E108+E105</f>
        <v>2288</v>
      </c>
      <c r="F221" s="14">
        <f t="shared" si="66"/>
        <v>11499</v>
      </c>
      <c r="G221" s="14">
        <f t="shared" si="66"/>
        <v>5075</v>
      </c>
      <c r="H221" s="14">
        <f t="shared" si="66"/>
        <v>0</v>
      </c>
      <c r="I221" s="14">
        <f t="shared" si="66"/>
        <v>0</v>
      </c>
      <c r="J221" s="14">
        <f t="shared" si="66"/>
        <v>18862</v>
      </c>
      <c r="K221" s="37"/>
      <c r="L221" s="37"/>
      <c r="M221" s="37"/>
      <c r="N221" s="37"/>
      <c r="O221" s="30"/>
      <c r="P221" s="63"/>
    </row>
    <row r="222" spans="1:16" s="7" customFormat="1" ht="19.5">
      <c r="A222" s="32"/>
      <c r="B222" s="17" t="s">
        <v>141</v>
      </c>
      <c r="C222" s="14"/>
      <c r="D222" s="14"/>
      <c r="E222" s="14">
        <f aca="true" t="shared" si="67" ref="E222:J222">E219+E216+E213+E210+E206+E202+E199+E196+E192+E189+E186+E183+E180+E177+E174+E171+E167+E164+E161+E158+E155+E152+E149+E146+E143+E140+E137+E134+E131+E128+E125+E122+E119+E116+E112+E109+E106</f>
        <v>2288</v>
      </c>
      <c r="F222" s="14">
        <f t="shared" si="67"/>
        <v>11499</v>
      </c>
      <c r="G222" s="14">
        <f t="shared" si="67"/>
        <v>5075</v>
      </c>
      <c r="H222" s="14">
        <f t="shared" si="67"/>
        <v>0</v>
      </c>
      <c r="I222" s="14">
        <f t="shared" si="67"/>
        <v>0</v>
      </c>
      <c r="J222" s="14">
        <f t="shared" si="67"/>
        <v>18862</v>
      </c>
      <c r="K222" s="45"/>
      <c r="L222" s="45"/>
      <c r="M222" s="45"/>
      <c r="N222" s="45"/>
      <c r="O222" s="53"/>
      <c r="P222" s="63"/>
    </row>
    <row r="223" spans="1:16" s="9" customFormat="1" ht="18.75" customHeight="1">
      <c r="A223" s="91" t="s">
        <v>111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55"/>
      <c r="P223" s="64"/>
    </row>
    <row r="224" spans="1:16" s="5" customFormat="1" ht="37.5">
      <c r="A224" s="81" t="s">
        <v>112</v>
      </c>
      <c r="B224" s="56" t="s">
        <v>180</v>
      </c>
      <c r="C224" s="13" t="s">
        <v>27</v>
      </c>
      <c r="D224" s="13">
        <v>1</v>
      </c>
      <c r="E224" s="13">
        <v>84</v>
      </c>
      <c r="F224" s="13">
        <v>440</v>
      </c>
      <c r="G224" s="13">
        <v>200</v>
      </c>
      <c r="H224" s="13">
        <v>0</v>
      </c>
      <c r="I224" s="13">
        <v>0</v>
      </c>
      <c r="J224" s="13">
        <f>SUM(E224:I224)</f>
        <v>724</v>
      </c>
      <c r="K224" s="27" t="s">
        <v>24</v>
      </c>
      <c r="L224" s="27" t="s">
        <v>22</v>
      </c>
      <c r="M224" s="27" t="s">
        <v>19</v>
      </c>
      <c r="N224" s="27" t="s">
        <v>28</v>
      </c>
      <c r="O224" s="13" t="s">
        <v>29</v>
      </c>
      <c r="P224" s="61"/>
    </row>
    <row r="225" spans="1:16" s="5" customFormat="1" ht="18.75">
      <c r="A225" s="82"/>
      <c r="B225" s="29" t="s">
        <v>152</v>
      </c>
      <c r="C225" s="14" t="s">
        <v>27</v>
      </c>
      <c r="D225" s="14">
        <v>1</v>
      </c>
      <c r="E225" s="14">
        <f aca="true" t="shared" si="68" ref="E225:J225">E224</f>
        <v>84</v>
      </c>
      <c r="F225" s="14">
        <f t="shared" si="68"/>
        <v>440</v>
      </c>
      <c r="G225" s="14">
        <f t="shared" si="68"/>
        <v>200</v>
      </c>
      <c r="H225" s="19">
        <f t="shared" si="68"/>
        <v>0</v>
      </c>
      <c r="I225" s="19">
        <f t="shared" si="68"/>
        <v>0</v>
      </c>
      <c r="J225" s="14">
        <f t="shared" si="68"/>
        <v>724</v>
      </c>
      <c r="K225" s="37"/>
      <c r="L225" s="37"/>
      <c r="M225" s="27"/>
      <c r="N225" s="27"/>
      <c r="O225" s="14"/>
      <c r="P225" s="61"/>
    </row>
    <row r="226" spans="1:16" s="3" customFormat="1" ht="18.75">
      <c r="A226" s="83"/>
      <c r="B226" s="17" t="s">
        <v>141</v>
      </c>
      <c r="C226" s="15"/>
      <c r="D226" s="15"/>
      <c r="E226" s="15">
        <f aca="true" t="shared" si="69" ref="E226:J226">E224</f>
        <v>84</v>
      </c>
      <c r="F226" s="15">
        <f t="shared" si="69"/>
        <v>440</v>
      </c>
      <c r="G226" s="15">
        <f t="shared" si="69"/>
        <v>200</v>
      </c>
      <c r="H226" s="15">
        <f t="shared" si="69"/>
        <v>0</v>
      </c>
      <c r="I226" s="15">
        <f t="shared" si="69"/>
        <v>0</v>
      </c>
      <c r="J226" s="15">
        <f t="shared" si="69"/>
        <v>724</v>
      </c>
      <c r="K226" s="27"/>
      <c r="L226" s="27"/>
      <c r="M226" s="21"/>
      <c r="N226" s="21"/>
      <c r="O226" s="13"/>
      <c r="P226" s="61"/>
    </row>
    <row r="227" spans="1:16" s="5" customFormat="1" ht="37.5">
      <c r="A227" s="81" t="s">
        <v>113</v>
      </c>
      <c r="B227" s="56" t="s">
        <v>181</v>
      </c>
      <c r="C227" s="13" t="s">
        <v>27</v>
      </c>
      <c r="D227" s="13">
        <v>1</v>
      </c>
      <c r="E227" s="13">
        <v>84</v>
      </c>
      <c r="F227" s="13">
        <v>440</v>
      </c>
      <c r="G227" s="13">
        <v>200</v>
      </c>
      <c r="H227" s="13">
        <v>0</v>
      </c>
      <c r="I227" s="13">
        <v>0</v>
      </c>
      <c r="J227" s="13">
        <f>SUM(E227:I227)</f>
        <v>724</v>
      </c>
      <c r="K227" s="27" t="s">
        <v>24</v>
      </c>
      <c r="L227" s="27" t="s">
        <v>22</v>
      </c>
      <c r="M227" s="27" t="s">
        <v>19</v>
      </c>
      <c r="N227" s="27" t="s">
        <v>28</v>
      </c>
      <c r="O227" s="13" t="s">
        <v>29</v>
      </c>
      <c r="P227" s="61"/>
    </row>
    <row r="228" spans="1:16" s="5" customFormat="1" ht="18.75">
      <c r="A228" s="82"/>
      <c r="B228" s="29" t="s">
        <v>152</v>
      </c>
      <c r="C228" s="14" t="s">
        <v>27</v>
      </c>
      <c r="D228" s="14">
        <v>1</v>
      </c>
      <c r="E228" s="14">
        <f aca="true" t="shared" si="70" ref="E228:J228">E227</f>
        <v>84</v>
      </c>
      <c r="F228" s="14">
        <f t="shared" si="70"/>
        <v>440</v>
      </c>
      <c r="G228" s="14">
        <f t="shared" si="70"/>
        <v>200</v>
      </c>
      <c r="H228" s="19">
        <f t="shared" si="70"/>
        <v>0</v>
      </c>
      <c r="I228" s="19">
        <f t="shared" si="70"/>
        <v>0</v>
      </c>
      <c r="J228" s="14">
        <f t="shared" si="70"/>
        <v>724</v>
      </c>
      <c r="K228" s="37"/>
      <c r="L228" s="37"/>
      <c r="M228" s="27"/>
      <c r="N228" s="27"/>
      <c r="O228" s="14"/>
      <c r="P228" s="61"/>
    </row>
    <row r="229" spans="1:16" s="3" customFormat="1" ht="17.25" customHeight="1">
      <c r="A229" s="83"/>
      <c r="B229" s="17" t="s">
        <v>141</v>
      </c>
      <c r="C229" s="15"/>
      <c r="D229" s="15"/>
      <c r="E229" s="15">
        <f aca="true" t="shared" si="71" ref="E229:J229">E227</f>
        <v>84</v>
      </c>
      <c r="F229" s="15">
        <f t="shared" si="71"/>
        <v>440</v>
      </c>
      <c r="G229" s="15">
        <f t="shared" si="71"/>
        <v>200</v>
      </c>
      <c r="H229" s="15">
        <f t="shared" si="71"/>
        <v>0</v>
      </c>
      <c r="I229" s="15">
        <f t="shared" si="71"/>
        <v>0</v>
      </c>
      <c r="J229" s="15">
        <f t="shared" si="71"/>
        <v>724</v>
      </c>
      <c r="K229" s="27"/>
      <c r="L229" s="27"/>
      <c r="M229" s="21"/>
      <c r="N229" s="21"/>
      <c r="O229" s="13"/>
      <c r="P229" s="61"/>
    </row>
    <row r="230" spans="1:16" s="5" customFormat="1" ht="37.5">
      <c r="A230" s="81" t="s">
        <v>114</v>
      </c>
      <c r="B230" s="56" t="s">
        <v>182</v>
      </c>
      <c r="C230" s="13" t="s">
        <v>27</v>
      </c>
      <c r="D230" s="13">
        <v>1</v>
      </c>
      <c r="E230" s="13">
        <v>84</v>
      </c>
      <c r="F230" s="13">
        <v>440</v>
      </c>
      <c r="G230" s="13">
        <v>200</v>
      </c>
      <c r="H230" s="13">
        <v>0</v>
      </c>
      <c r="I230" s="13">
        <v>0</v>
      </c>
      <c r="J230" s="13">
        <f>SUM(E230:I230)</f>
        <v>724</v>
      </c>
      <c r="K230" s="27" t="s">
        <v>24</v>
      </c>
      <c r="L230" s="27" t="s">
        <v>22</v>
      </c>
      <c r="M230" s="27" t="s">
        <v>19</v>
      </c>
      <c r="N230" s="27" t="s">
        <v>28</v>
      </c>
      <c r="O230" s="13" t="s">
        <v>29</v>
      </c>
      <c r="P230" s="61"/>
    </row>
    <row r="231" spans="1:16" s="5" customFormat="1" ht="18.75">
      <c r="A231" s="82"/>
      <c r="B231" s="29" t="s">
        <v>152</v>
      </c>
      <c r="C231" s="14" t="s">
        <v>27</v>
      </c>
      <c r="D231" s="14">
        <v>1</v>
      </c>
      <c r="E231" s="14">
        <f aca="true" t="shared" si="72" ref="E231:J231">E230</f>
        <v>84</v>
      </c>
      <c r="F231" s="14">
        <f t="shared" si="72"/>
        <v>440</v>
      </c>
      <c r="G231" s="14">
        <f t="shared" si="72"/>
        <v>200</v>
      </c>
      <c r="H231" s="19">
        <f t="shared" si="72"/>
        <v>0</v>
      </c>
      <c r="I231" s="19">
        <f t="shared" si="72"/>
        <v>0</v>
      </c>
      <c r="J231" s="14">
        <f t="shared" si="72"/>
        <v>724</v>
      </c>
      <c r="K231" s="37"/>
      <c r="L231" s="37"/>
      <c r="M231" s="27"/>
      <c r="N231" s="27"/>
      <c r="O231" s="14"/>
      <c r="P231" s="61"/>
    </row>
    <row r="232" spans="1:16" s="3" customFormat="1" ht="17.25" customHeight="1">
      <c r="A232" s="83"/>
      <c r="B232" s="17" t="s">
        <v>141</v>
      </c>
      <c r="C232" s="15"/>
      <c r="D232" s="15"/>
      <c r="E232" s="15">
        <f aca="true" t="shared" si="73" ref="E232:J232">E230</f>
        <v>84</v>
      </c>
      <c r="F232" s="15">
        <f t="shared" si="73"/>
        <v>440</v>
      </c>
      <c r="G232" s="15">
        <f t="shared" si="73"/>
        <v>200</v>
      </c>
      <c r="H232" s="15">
        <f t="shared" si="73"/>
        <v>0</v>
      </c>
      <c r="I232" s="15">
        <f t="shared" si="73"/>
        <v>0</v>
      </c>
      <c r="J232" s="15">
        <f t="shared" si="73"/>
        <v>724</v>
      </c>
      <c r="K232" s="27"/>
      <c r="L232" s="27"/>
      <c r="M232" s="21"/>
      <c r="N232" s="21"/>
      <c r="O232" s="13"/>
      <c r="P232" s="61"/>
    </row>
    <row r="233" spans="1:16" s="5" customFormat="1" ht="37.5">
      <c r="A233" s="81" t="s">
        <v>115</v>
      </c>
      <c r="B233" s="56" t="s">
        <v>183</v>
      </c>
      <c r="C233" s="13" t="s">
        <v>27</v>
      </c>
      <c r="D233" s="13">
        <v>1</v>
      </c>
      <c r="E233" s="13">
        <v>84</v>
      </c>
      <c r="F233" s="13">
        <v>440</v>
      </c>
      <c r="G233" s="13">
        <v>200</v>
      </c>
      <c r="H233" s="13">
        <v>0</v>
      </c>
      <c r="I233" s="13">
        <v>0</v>
      </c>
      <c r="J233" s="13">
        <f>SUM(E233:I233)</f>
        <v>724</v>
      </c>
      <c r="K233" s="27" t="s">
        <v>24</v>
      </c>
      <c r="L233" s="27" t="s">
        <v>22</v>
      </c>
      <c r="M233" s="27" t="s">
        <v>19</v>
      </c>
      <c r="N233" s="27" t="s">
        <v>28</v>
      </c>
      <c r="O233" s="13" t="s">
        <v>29</v>
      </c>
      <c r="P233" s="61"/>
    </row>
    <row r="234" spans="1:16" s="5" customFormat="1" ht="18.75">
      <c r="A234" s="82"/>
      <c r="B234" s="29" t="s">
        <v>152</v>
      </c>
      <c r="C234" s="14" t="s">
        <v>27</v>
      </c>
      <c r="D234" s="14">
        <v>1</v>
      </c>
      <c r="E234" s="14">
        <f aca="true" t="shared" si="74" ref="E234:J234">E233</f>
        <v>84</v>
      </c>
      <c r="F234" s="14">
        <f t="shared" si="74"/>
        <v>440</v>
      </c>
      <c r="G234" s="14">
        <f t="shared" si="74"/>
        <v>200</v>
      </c>
      <c r="H234" s="19">
        <f t="shared" si="74"/>
        <v>0</v>
      </c>
      <c r="I234" s="19">
        <f t="shared" si="74"/>
        <v>0</v>
      </c>
      <c r="J234" s="14">
        <f t="shared" si="74"/>
        <v>724</v>
      </c>
      <c r="K234" s="37"/>
      <c r="L234" s="37"/>
      <c r="M234" s="27"/>
      <c r="N234" s="27"/>
      <c r="O234" s="14"/>
      <c r="P234" s="61"/>
    </row>
    <row r="235" spans="1:16" s="3" customFormat="1" ht="17.25" customHeight="1">
      <c r="A235" s="83"/>
      <c r="B235" s="17" t="s">
        <v>141</v>
      </c>
      <c r="C235" s="15"/>
      <c r="D235" s="15"/>
      <c r="E235" s="15">
        <f aca="true" t="shared" si="75" ref="E235:J235">E233</f>
        <v>84</v>
      </c>
      <c r="F235" s="15">
        <f t="shared" si="75"/>
        <v>440</v>
      </c>
      <c r="G235" s="15">
        <f t="shared" si="75"/>
        <v>200</v>
      </c>
      <c r="H235" s="15">
        <f t="shared" si="75"/>
        <v>0</v>
      </c>
      <c r="I235" s="15">
        <f t="shared" si="75"/>
        <v>0</v>
      </c>
      <c r="J235" s="15">
        <f t="shared" si="75"/>
        <v>724</v>
      </c>
      <c r="K235" s="27"/>
      <c r="L235" s="27"/>
      <c r="M235" s="21"/>
      <c r="N235" s="21"/>
      <c r="O235" s="13"/>
      <c r="P235" s="61"/>
    </row>
    <row r="236" spans="1:16" s="5" customFormat="1" ht="37.5">
      <c r="A236" s="81" t="s">
        <v>116</v>
      </c>
      <c r="B236" s="56" t="s">
        <v>184</v>
      </c>
      <c r="C236" s="13" t="s">
        <v>27</v>
      </c>
      <c r="D236" s="13">
        <v>1</v>
      </c>
      <c r="E236" s="13">
        <v>84</v>
      </c>
      <c r="F236" s="13">
        <v>440</v>
      </c>
      <c r="G236" s="13">
        <v>200</v>
      </c>
      <c r="H236" s="13">
        <v>0</v>
      </c>
      <c r="I236" s="13">
        <v>0</v>
      </c>
      <c r="J236" s="13">
        <f>SUM(E236:I236)</f>
        <v>724</v>
      </c>
      <c r="K236" s="27" t="s">
        <v>24</v>
      </c>
      <c r="L236" s="27" t="s">
        <v>22</v>
      </c>
      <c r="M236" s="27" t="s">
        <v>19</v>
      </c>
      <c r="N236" s="27" t="s">
        <v>28</v>
      </c>
      <c r="O236" s="13" t="s">
        <v>29</v>
      </c>
      <c r="P236" s="61"/>
    </row>
    <row r="237" spans="1:16" s="5" customFormat="1" ht="18.75">
      <c r="A237" s="82"/>
      <c r="B237" s="29" t="s">
        <v>152</v>
      </c>
      <c r="C237" s="14" t="s">
        <v>27</v>
      </c>
      <c r="D237" s="14">
        <v>1</v>
      </c>
      <c r="E237" s="14">
        <f aca="true" t="shared" si="76" ref="E237:J237">E236</f>
        <v>84</v>
      </c>
      <c r="F237" s="14">
        <f t="shared" si="76"/>
        <v>440</v>
      </c>
      <c r="G237" s="14">
        <f t="shared" si="76"/>
        <v>200</v>
      </c>
      <c r="H237" s="19">
        <f t="shared" si="76"/>
        <v>0</v>
      </c>
      <c r="I237" s="19">
        <f t="shared" si="76"/>
        <v>0</v>
      </c>
      <c r="J237" s="14">
        <f t="shared" si="76"/>
        <v>724</v>
      </c>
      <c r="K237" s="37"/>
      <c r="L237" s="37"/>
      <c r="M237" s="27"/>
      <c r="N237" s="27"/>
      <c r="O237" s="14"/>
      <c r="P237" s="61"/>
    </row>
    <row r="238" spans="1:16" s="3" customFormat="1" ht="17.25" customHeight="1">
      <c r="A238" s="83"/>
      <c r="B238" s="17" t="s">
        <v>141</v>
      </c>
      <c r="C238" s="15"/>
      <c r="D238" s="15"/>
      <c r="E238" s="15">
        <f aca="true" t="shared" si="77" ref="E238:J238">E236</f>
        <v>84</v>
      </c>
      <c r="F238" s="15">
        <f t="shared" si="77"/>
        <v>440</v>
      </c>
      <c r="G238" s="15">
        <f t="shared" si="77"/>
        <v>200</v>
      </c>
      <c r="H238" s="15">
        <f t="shared" si="77"/>
        <v>0</v>
      </c>
      <c r="I238" s="15">
        <f t="shared" si="77"/>
        <v>0</v>
      </c>
      <c r="J238" s="15">
        <f t="shared" si="77"/>
        <v>724</v>
      </c>
      <c r="K238" s="27"/>
      <c r="L238" s="27"/>
      <c r="M238" s="21"/>
      <c r="N238" s="21"/>
      <c r="O238" s="13"/>
      <c r="P238" s="61"/>
    </row>
    <row r="239" spans="1:16" s="5" customFormat="1" ht="37.5">
      <c r="A239" s="81" t="s">
        <v>117</v>
      </c>
      <c r="B239" s="56" t="s">
        <v>185</v>
      </c>
      <c r="C239" s="13" t="s">
        <v>27</v>
      </c>
      <c r="D239" s="13">
        <v>1</v>
      </c>
      <c r="E239" s="13">
        <v>84</v>
      </c>
      <c r="F239" s="13">
        <v>440</v>
      </c>
      <c r="G239" s="13">
        <v>200</v>
      </c>
      <c r="H239" s="13">
        <v>0</v>
      </c>
      <c r="I239" s="13">
        <v>0</v>
      </c>
      <c r="J239" s="13">
        <f>SUM(E239:I239)</f>
        <v>724</v>
      </c>
      <c r="K239" s="27" t="s">
        <v>24</v>
      </c>
      <c r="L239" s="27" t="s">
        <v>22</v>
      </c>
      <c r="M239" s="27" t="s">
        <v>19</v>
      </c>
      <c r="N239" s="27" t="s">
        <v>28</v>
      </c>
      <c r="O239" s="13" t="s">
        <v>29</v>
      </c>
      <c r="P239" s="61"/>
    </row>
    <row r="240" spans="1:16" s="5" customFormat="1" ht="18.75">
      <c r="A240" s="82"/>
      <c r="B240" s="29" t="s">
        <v>152</v>
      </c>
      <c r="C240" s="14" t="s">
        <v>27</v>
      </c>
      <c r="D240" s="14">
        <v>1</v>
      </c>
      <c r="E240" s="14">
        <f aca="true" t="shared" si="78" ref="E240:J240">E239</f>
        <v>84</v>
      </c>
      <c r="F240" s="14">
        <f t="shared" si="78"/>
        <v>440</v>
      </c>
      <c r="G240" s="14">
        <f t="shared" si="78"/>
        <v>200</v>
      </c>
      <c r="H240" s="19">
        <f t="shared" si="78"/>
        <v>0</v>
      </c>
      <c r="I240" s="19">
        <f t="shared" si="78"/>
        <v>0</v>
      </c>
      <c r="J240" s="14">
        <f t="shared" si="78"/>
        <v>724</v>
      </c>
      <c r="K240" s="37"/>
      <c r="L240" s="37"/>
      <c r="M240" s="27"/>
      <c r="N240" s="27"/>
      <c r="O240" s="14"/>
      <c r="P240" s="61"/>
    </row>
    <row r="241" spans="1:16" s="3" customFormat="1" ht="17.25" customHeight="1">
      <c r="A241" s="83"/>
      <c r="B241" s="17" t="s">
        <v>141</v>
      </c>
      <c r="C241" s="15"/>
      <c r="D241" s="15"/>
      <c r="E241" s="15">
        <f aca="true" t="shared" si="79" ref="E241:J241">E239</f>
        <v>84</v>
      </c>
      <c r="F241" s="15">
        <f t="shared" si="79"/>
        <v>440</v>
      </c>
      <c r="G241" s="15">
        <f t="shared" si="79"/>
        <v>200</v>
      </c>
      <c r="H241" s="15">
        <f t="shared" si="79"/>
        <v>0</v>
      </c>
      <c r="I241" s="15">
        <f t="shared" si="79"/>
        <v>0</v>
      </c>
      <c r="J241" s="15">
        <f t="shared" si="79"/>
        <v>724</v>
      </c>
      <c r="K241" s="27"/>
      <c r="L241" s="27"/>
      <c r="M241" s="21"/>
      <c r="N241" s="21"/>
      <c r="O241" s="13"/>
      <c r="P241" s="61"/>
    </row>
    <row r="242" spans="1:16" s="5" customFormat="1" ht="56.25">
      <c r="A242" s="81" t="s">
        <v>118</v>
      </c>
      <c r="B242" s="56" t="s">
        <v>203</v>
      </c>
      <c r="C242" s="13" t="s">
        <v>27</v>
      </c>
      <c r="D242" s="13">
        <v>1</v>
      </c>
      <c r="E242" s="13">
        <v>84</v>
      </c>
      <c r="F242" s="13">
        <v>440</v>
      </c>
      <c r="G242" s="13">
        <v>200</v>
      </c>
      <c r="H242" s="13">
        <v>0</v>
      </c>
      <c r="I242" s="13">
        <v>0</v>
      </c>
      <c r="J242" s="13">
        <f>SUM(E242:I242)</f>
        <v>724</v>
      </c>
      <c r="K242" s="27" t="s">
        <v>24</v>
      </c>
      <c r="L242" s="27" t="s">
        <v>22</v>
      </c>
      <c r="M242" s="27" t="s">
        <v>19</v>
      </c>
      <c r="N242" s="27" t="s">
        <v>28</v>
      </c>
      <c r="O242" s="13" t="s">
        <v>29</v>
      </c>
      <c r="P242" s="61"/>
    </row>
    <row r="243" spans="1:16" s="5" customFormat="1" ht="18.75">
      <c r="A243" s="82"/>
      <c r="B243" s="29" t="s">
        <v>152</v>
      </c>
      <c r="C243" s="14" t="s">
        <v>27</v>
      </c>
      <c r="D243" s="14">
        <v>1</v>
      </c>
      <c r="E243" s="14">
        <f aca="true" t="shared" si="80" ref="E243:J243">E242</f>
        <v>84</v>
      </c>
      <c r="F243" s="14">
        <f t="shared" si="80"/>
        <v>440</v>
      </c>
      <c r="G243" s="14">
        <f t="shared" si="80"/>
        <v>200</v>
      </c>
      <c r="H243" s="19">
        <f t="shared" si="80"/>
        <v>0</v>
      </c>
      <c r="I243" s="19">
        <f t="shared" si="80"/>
        <v>0</v>
      </c>
      <c r="J243" s="14">
        <f t="shared" si="80"/>
        <v>724</v>
      </c>
      <c r="K243" s="37"/>
      <c r="L243" s="37"/>
      <c r="M243" s="27"/>
      <c r="N243" s="27"/>
      <c r="O243" s="14"/>
      <c r="P243" s="61"/>
    </row>
    <row r="244" spans="1:16" s="3" customFormat="1" ht="17.25" customHeight="1">
      <c r="A244" s="83"/>
      <c r="B244" s="17" t="s">
        <v>141</v>
      </c>
      <c r="C244" s="15"/>
      <c r="D244" s="15"/>
      <c r="E244" s="15">
        <f aca="true" t="shared" si="81" ref="E244:J244">E242</f>
        <v>84</v>
      </c>
      <c r="F244" s="15">
        <f t="shared" si="81"/>
        <v>440</v>
      </c>
      <c r="G244" s="15">
        <f t="shared" si="81"/>
        <v>200</v>
      </c>
      <c r="H244" s="15">
        <f t="shared" si="81"/>
        <v>0</v>
      </c>
      <c r="I244" s="15">
        <f t="shared" si="81"/>
        <v>0</v>
      </c>
      <c r="J244" s="15">
        <f t="shared" si="81"/>
        <v>724</v>
      </c>
      <c r="K244" s="27"/>
      <c r="L244" s="27"/>
      <c r="M244" s="21"/>
      <c r="N244" s="21"/>
      <c r="O244" s="13"/>
      <c r="P244" s="61"/>
    </row>
    <row r="245" spans="1:16" s="5" customFormat="1" ht="37.5">
      <c r="A245" s="81" t="s">
        <v>119</v>
      </c>
      <c r="B245" s="56" t="s">
        <v>186</v>
      </c>
      <c r="C245" s="13" t="s">
        <v>27</v>
      </c>
      <c r="D245" s="13">
        <v>1</v>
      </c>
      <c r="E245" s="13">
        <v>84</v>
      </c>
      <c r="F245" s="13">
        <v>440</v>
      </c>
      <c r="G245" s="13">
        <v>200</v>
      </c>
      <c r="H245" s="13">
        <v>0</v>
      </c>
      <c r="I245" s="13">
        <v>0</v>
      </c>
      <c r="J245" s="13">
        <f>SUM(E245:I245)</f>
        <v>724</v>
      </c>
      <c r="K245" s="27" t="s">
        <v>24</v>
      </c>
      <c r="L245" s="27" t="s">
        <v>22</v>
      </c>
      <c r="M245" s="27" t="s">
        <v>19</v>
      </c>
      <c r="N245" s="27" t="s">
        <v>28</v>
      </c>
      <c r="O245" s="13" t="s">
        <v>29</v>
      </c>
      <c r="P245" s="61"/>
    </row>
    <row r="246" spans="1:16" s="5" customFormat="1" ht="18.75">
      <c r="A246" s="82"/>
      <c r="B246" s="29" t="s">
        <v>152</v>
      </c>
      <c r="C246" s="14" t="s">
        <v>27</v>
      </c>
      <c r="D246" s="14">
        <v>1</v>
      </c>
      <c r="E246" s="14">
        <f aca="true" t="shared" si="82" ref="E246:J246">E245</f>
        <v>84</v>
      </c>
      <c r="F246" s="14">
        <f t="shared" si="82"/>
        <v>440</v>
      </c>
      <c r="G246" s="14">
        <f t="shared" si="82"/>
        <v>200</v>
      </c>
      <c r="H246" s="19">
        <f t="shared" si="82"/>
        <v>0</v>
      </c>
      <c r="I246" s="19">
        <f t="shared" si="82"/>
        <v>0</v>
      </c>
      <c r="J246" s="14">
        <f t="shared" si="82"/>
        <v>724</v>
      </c>
      <c r="K246" s="37"/>
      <c r="L246" s="37"/>
      <c r="M246" s="27"/>
      <c r="N246" s="27"/>
      <c r="O246" s="14"/>
      <c r="P246" s="61"/>
    </row>
    <row r="247" spans="1:16" s="3" customFormat="1" ht="17.25" customHeight="1">
      <c r="A247" s="83"/>
      <c r="B247" s="17" t="s">
        <v>141</v>
      </c>
      <c r="C247" s="15"/>
      <c r="D247" s="15"/>
      <c r="E247" s="15">
        <f aca="true" t="shared" si="83" ref="E247:J247">E245</f>
        <v>84</v>
      </c>
      <c r="F247" s="15">
        <f t="shared" si="83"/>
        <v>440</v>
      </c>
      <c r="G247" s="15">
        <f t="shared" si="83"/>
        <v>200</v>
      </c>
      <c r="H247" s="15">
        <f t="shared" si="83"/>
        <v>0</v>
      </c>
      <c r="I247" s="15">
        <f t="shared" si="83"/>
        <v>0</v>
      </c>
      <c r="J247" s="15">
        <f t="shared" si="83"/>
        <v>724</v>
      </c>
      <c r="K247" s="27"/>
      <c r="L247" s="27"/>
      <c r="M247" s="21"/>
      <c r="N247" s="21"/>
      <c r="O247" s="13"/>
      <c r="P247" s="61"/>
    </row>
    <row r="248" spans="1:16" s="5" customFormat="1" ht="37.5">
      <c r="A248" s="81" t="s">
        <v>120</v>
      </c>
      <c r="B248" s="56" t="s">
        <v>187</v>
      </c>
      <c r="C248" s="13" t="s">
        <v>27</v>
      </c>
      <c r="D248" s="13">
        <v>1</v>
      </c>
      <c r="E248" s="13">
        <v>84</v>
      </c>
      <c r="F248" s="13">
        <v>440</v>
      </c>
      <c r="G248" s="13">
        <v>200</v>
      </c>
      <c r="H248" s="13">
        <v>0</v>
      </c>
      <c r="I248" s="13">
        <v>0</v>
      </c>
      <c r="J248" s="13">
        <f>SUM(E248:I248)</f>
        <v>724</v>
      </c>
      <c r="K248" s="27" t="s">
        <v>24</v>
      </c>
      <c r="L248" s="27" t="s">
        <v>22</v>
      </c>
      <c r="M248" s="27" t="s">
        <v>19</v>
      </c>
      <c r="N248" s="27" t="s">
        <v>28</v>
      </c>
      <c r="O248" s="13" t="s">
        <v>29</v>
      </c>
      <c r="P248" s="61"/>
    </row>
    <row r="249" spans="1:16" s="5" customFormat="1" ht="18.75">
      <c r="A249" s="82"/>
      <c r="B249" s="29" t="s">
        <v>152</v>
      </c>
      <c r="C249" s="14" t="s">
        <v>27</v>
      </c>
      <c r="D249" s="14">
        <v>1</v>
      </c>
      <c r="E249" s="14">
        <f aca="true" t="shared" si="84" ref="E249:J249">E248</f>
        <v>84</v>
      </c>
      <c r="F249" s="14">
        <f t="shared" si="84"/>
        <v>440</v>
      </c>
      <c r="G249" s="14">
        <f t="shared" si="84"/>
        <v>200</v>
      </c>
      <c r="H249" s="19">
        <f t="shared" si="84"/>
        <v>0</v>
      </c>
      <c r="I249" s="19">
        <f t="shared" si="84"/>
        <v>0</v>
      </c>
      <c r="J249" s="14">
        <f t="shared" si="84"/>
        <v>724</v>
      </c>
      <c r="K249" s="37"/>
      <c r="L249" s="37"/>
      <c r="M249" s="27"/>
      <c r="N249" s="27"/>
      <c r="O249" s="14"/>
      <c r="P249" s="61"/>
    </row>
    <row r="250" spans="1:16" s="3" customFormat="1" ht="17.25" customHeight="1">
      <c r="A250" s="83"/>
      <c r="B250" s="17" t="s">
        <v>141</v>
      </c>
      <c r="C250" s="15"/>
      <c r="D250" s="15"/>
      <c r="E250" s="15">
        <f aca="true" t="shared" si="85" ref="E250:J250">E248</f>
        <v>84</v>
      </c>
      <c r="F250" s="15">
        <f t="shared" si="85"/>
        <v>440</v>
      </c>
      <c r="G250" s="15">
        <f t="shared" si="85"/>
        <v>200</v>
      </c>
      <c r="H250" s="15">
        <f t="shared" si="85"/>
        <v>0</v>
      </c>
      <c r="I250" s="15">
        <f t="shared" si="85"/>
        <v>0</v>
      </c>
      <c r="J250" s="15">
        <f t="shared" si="85"/>
        <v>724</v>
      </c>
      <c r="K250" s="27"/>
      <c r="L250" s="27"/>
      <c r="M250" s="21"/>
      <c r="N250" s="21"/>
      <c r="O250" s="13"/>
      <c r="P250" s="61"/>
    </row>
    <row r="251" spans="1:16" s="5" customFormat="1" ht="37.5">
      <c r="A251" s="81" t="s">
        <v>121</v>
      </c>
      <c r="B251" s="56" t="s">
        <v>188</v>
      </c>
      <c r="C251" s="13" t="s">
        <v>27</v>
      </c>
      <c r="D251" s="13">
        <v>1</v>
      </c>
      <c r="E251" s="13">
        <v>84</v>
      </c>
      <c r="F251" s="13">
        <v>440</v>
      </c>
      <c r="G251" s="13">
        <v>200</v>
      </c>
      <c r="H251" s="13">
        <v>0</v>
      </c>
      <c r="I251" s="13">
        <v>0</v>
      </c>
      <c r="J251" s="13">
        <f>SUM(E251:I251)</f>
        <v>724</v>
      </c>
      <c r="K251" s="27" t="s">
        <v>24</v>
      </c>
      <c r="L251" s="27" t="s">
        <v>22</v>
      </c>
      <c r="M251" s="27" t="s">
        <v>19</v>
      </c>
      <c r="N251" s="27" t="s">
        <v>28</v>
      </c>
      <c r="O251" s="13" t="s">
        <v>29</v>
      </c>
      <c r="P251" s="61"/>
    </row>
    <row r="252" spans="1:16" s="5" customFormat="1" ht="18.75">
      <c r="A252" s="82"/>
      <c r="B252" s="29" t="s">
        <v>152</v>
      </c>
      <c r="C252" s="14" t="s">
        <v>27</v>
      </c>
      <c r="D252" s="14">
        <v>1</v>
      </c>
      <c r="E252" s="14">
        <f aca="true" t="shared" si="86" ref="E252:J252">E251</f>
        <v>84</v>
      </c>
      <c r="F252" s="14">
        <f t="shared" si="86"/>
        <v>440</v>
      </c>
      <c r="G252" s="14">
        <f t="shared" si="86"/>
        <v>200</v>
      </c>
      <c r="H252" s="19">
        <f t="shared" si="86"/>
        <v>0</v>
      </c>
      <c r="I252" s="19">
        <f t="shared" si="86"/>
        <v>0</v>
      </c>
      <c r="J252" s="14">
        <f t="shared" si="86"/>
        <v>724</v>
      </c>
      <c r="K252" s="37"/>
      <c r="L252" s="37"/>
      <c r="M252" s="27"/>
      <c r="N252" s="27"/>
      <c r="O252" s="14"/>
      <c r="P252" s="61"/>
    </row>
    <row r="253" spans="1:16" s="3" customFormat="1" ht="17.25" customHeight="1">
      <c r="A253" s="83"/>
      <c r="B253" s="17" t="s">
        <v>141</v>
      </c>
      <c r="C253" s="15"/>
      <c r="D253" s="15"/>
      <c r="E253" s="15">
        <f aca="true" t="shared" si="87" ref="E253:J253">E251</f>
        <v>84</v>
      </c>
      <c r="F253" s="15">
        <f t="shared" si="87"/>
        <v>440</v>
      </c>
      <c r="G253" s="15">
        <f t="shared" si="87"/>
        <v>200</v>
      </c>
      <c r="H253" s="15">
        <f t="shared" si="87"/>
        <v>0</v>
      </c>
      <c r="I253" s="15">
        <f t="shared" si="87"/>
        <v>0</v>
      </c>
      <c r="J253" s="15">
        <f t="shared" si="87"/>
        <v>724</v>
      </c>
      <c r="K253" s="27"/>
      <c r="L253" s="27"/>
      <c r="M253" s="21"/>
      <c r="N253" s="21"/>
      <c r="O253" s="13"/>
      <c r="P253" s="61"/>
    </row>
    <row r="254" spans="1:16" s="5" customFormat="1" ht="37.5">
      <c r="A254" s="81" t="s">
        <v>122</v>
      </c>
      <c r="B254" s="56" t="s">
        <v>189</v>
      </c>
      <c r="C254" s="13" t="s">
        <v>27</v>
      </c>
      <c r="D254" s="13">
        <v>1</v>
      </c>
      <c r="E254" s="13">
        <v>84</v>
      </c>
      <c r="F254" s="13">
        <v>440</v>
      </c>
      <c r="G254" s="13">
        <v>200</v>
      </c>
      <c r="H254" s="13">
        <v>0</v>
      </c>
      <c r="I254" s="13">
        <v>0</v>
      </c>
      <c r="J254" s="13">
        <f>SUM(E254:I254)</f>
        <v>724</v>
      </c>
      <c r="K254" s="27" t="s">
        <v>24</v>
      </c>
      <c r="L254" s="27" t="s">
        <v>22</v>
      </c>
      <c r="M254" s="27" t="s">
        <v>19</v>
      </c>
      <c r="N254" s="27" t="s">
        <v>28</v>
      </c>
      <c r="O254" s="13" t="s">
        <v>29</v>
      </c>
      <c r="P254" s="61"/>
    </row>
    <row r="255" spans="1:16" s="5" customFormat="1" ht="18.75">
      <c r="A255" s="82"/>
      <c r="B255" s="29" t="s">
        <v>152</v>
      </c>
      <c r="C255" s="14" t="s">
        <v>27</v>
      </c>
      <c r="D255" s="14">
        <v>1</v>
      </c>
      <c r="E255" s="14">
        <f aca="true" t="shared" si="88" ref="E255:J255">E254</f>
        <v>84</v>
      </c>
      <c r="F255" s="14">
        <f t="shared" si="88"/>
        <v>440</v>
      </c>
      <c r="G255" s="14">
        <f t="shared" si="88"/>
        <v>200</v>
      </c>
      <c r="H255" s="19">
        <f t="shared" si="88"/>
        <v>0</v>
      </c>
      <c r="I255" s="19">
        <f t="shared" si="88"/>
        <v>0</v>
      </c>
      <c r="J255" s="14">
        <f t="shared" si="88"/>
        <v>724</v>
      </c>
      <c r="K255" s="37"/>
      <c r="L255" s="37"/>
      <c r="M255" s="27"/>
      <c r="N255" s="27"/>
      <c r="O255" s="14"/>
      <c r="P255" s="61"/>
    </row>
    <row r="256" spans="1:16" s="3" customFormat="1" ht="17.25" customHeight="1">
      <c r="A256" s="83"/>
      <c r="B256" s="17" t="s">
        <v>141</v>
      </c>
      <c r="C256" s="15"/>
      <c r="D256" s="15"/>
      <c r="E256" s="15">
        <f aca="true" t="shared" si="89" ref="E256:J256">E254</f>
        <v>84</v>
      </c>
      <c r="F256" s="15">
        <f t="shared" si="89"/>
        <v>440</v>
      </c>
      <c r="G256" s="15">
        <f t="shared" si="89"/>
        <v>200</v>
      </c>
      <c r="H256" s="15">
        <f t="shared" si="89"/>
        <v>0</v>
      </c>
      <c r="I256" s="15">
        <f t="shared" si="89"/>
        <v>0</v>
      </c>
      <c r="J256" s="15">
        <f t="shared" si="89"/>
        <v>724</v>
      </c>
      <c r="K256" s="27"/>
      <c r="L256" s="27"/>
      <c r="M256" s="21"/>
      <c r="N256" s="21"/>
      <c r="O256" s="13"/>
      <c r="P256" s="61"/>
    </row>
    <row r="257" spans="1:16" s="5" customFormat="1" ht="37.5">
      <c r="A257" s="85" t="s">
        <v>123</v>
      </c>
      <c r="B257" s="56" t="s">
        <v>190</v>
      </c>
      <c r="C257" s="13" t="s">
        <v>27</v>
      </c>
      <c r="D257" s="13">
        <v>1</v>
      </c>
      <c r="E257" s="13">
        <v>84</v>
      </c>
      <c r="F257" s="13">
        <v>440</v>
      </c>
      <c r="G257" s="13">
        <v>200</v>
      </c>
      <c r="H257" s="13">
        <v>0</v>
      </c>
      <c r="I257" s="13">
        <v>0</v>
      </c>
      <c r="J257" s="13">
        <f>SUM(E257:I257)</f>
        <v>724</v>
      </c>
      <c r="K257" s="27" t="s">
        <v>24</v>
      </c>
      <c r="L257" s="27" t="s">
        <v>22</v>
      </c>
      <c r="M257" s="27" t="s">
        <v>19</v>
      </c>
      <c r="N257" s="27" t="s">
        <v>28</v>
      </c>
      <c r="O257" s="13" t="s">
        <v>29</v>
      </c>
      <c r="P257" s="61"/>
    </row>
    <row r="258" spans="1:16" s="5" customFormat="1" ht="18.75">
      <c r="A258" s="98"/>
      <c r="B258" s="29" t="s">
        <v>152</v>
      </c>
      <c r="C258" s="14" t="s">
        <v>27</v>
      </c>
      <c r="D258" s="14">
        <v>1</v>
      </c>
      <c r="E258" s="14">
        <f aca="true" t="shared" si="90" ref="E258:J258">E257</f>
        <v>84</v>
      </c>
      <c r="F258" s="14">
        <f t="shared" si="90"/>
        <v>440</v>
      </c>
      <c r="G258" s="14">
        <f t="shared" si="90"/>
        <v>200</v>
      </c>
      <c r="H258" s="19">
        <f t="shared" si="90"/>
        <v>0</v>
      </c>
      <c r="I258" s="19">
        <f t="shared" si="90"/>
        <v>0</v>
      </c>
      <c r="J258" s="14">
        <f t="shared" si="90"/>
        <v>724</v>
      </c>
      <c r="K258" s="37"/>
      <c r="L258" s="37"/>
      <c r="M258" s="27"/>
      <c r="N258" s="27"/>
      <c r="O258" s="14"/>
      <c r="P258" s="61"/>
    </row>
    <row r="259" spans="1:16" s="3" customFormat="1" ht="17.25" customHeight="1">
      <c r="A259" s="99"/>
      <c r="B259" s="17" t="s">
        <v>46</v>
      </c>
      <c r="C259" s="15"/>
      <c r="D259" s="15"/>
      <c r="E259" s="15">
        <f aca="true" t="shared" si="91" ref="E259:J259">E257</f>
        <v>84</v>
      </c>
      <c r="F259" s="15">
        <f t="shared" si="91"/>
        <v>440</v>
      </c>
      <c r="G259" s="15">
        <f t="shared" si="91"/>
        <v>200</v>
      </c>
      <c r="H259" s="15">
        <f t="shared" si="91"/>
        <v>0</v>
      </c>
      <c r="I259" s="15">
        <f t="shared" si="91"/>
        <v>0</v>
      </c>
      <c r="J259" s="15">
        <f t="shared" si="91"/>
        <v>724</v>
      </c>
      <c r="K259" s="27"/>
      <c r="L259" s="27"/>
      <c r="M259" s="21"/>
      <c r="N259" s="21"/>
      <c r="O259" s="13"/>
      <c r="P259" s="61"/>
    </row>
    <row r="260" spans="1:16" s="6" customFormat="1" ht="18.75">
      <c r="A260" s="21"/>
      <c r="B260" s="30" t="s">
        <v>124</v>
      </c>
      <c r="C260" s="13" t="s">
        <v>27</v>
      </c>
      <c r="D260" s="14">
        <f aca="true" t="shared" si="92" ref="D260:J260">D257+D254+D251+D248+D245+D242+D239+D236+D233+D230+D227+D224</f>
        <v>12</v>
      </c>
      <c r="E260" s="14">
        <f t="shared" si="92"/>
        <v>1008</v>
      </c>
      <c r="F260" s="14">
        <f t="shared" si="92"/>
        <v>5280</v>
      </c>
      <c r="G260" s="14">
        <f t="shared" si="92"/>
        <v>2400</v>
      </c>
      <c r="H260" s="14">
        <f t="shared" si="92"/>
        <v>0</v>
      </c>
      <c r="I260" s="14">
        <f t="shared" si="92"/>
        <v>0</v>
      </c>
      <c r="J260" s="14">
        <f t="shared" si="92"/>
        <v>8688</v>
      </c>
      <c r="K260" s="37"/>
      <c r="L260" s="37"/>
      <c r="M260" s="37"/>
      <c r="N260" s="37"/>
      <c r="O260" s="30"/>
      <c r="P260" s="62"/>
    </row>
    <row r="261" spans="1:16" s="6" customFormat="1" ht="18.75">
      <c r="A261" s="21"/>
      <c r="B261" s="48" t="s">
        <v>152</v>
      </c>
      <c r="C261" s="14" t="s">
        <v>27</v>
      </c>
      <c r="D261" s="14">
        <v>12</v>
      </c>
      <c r="E261" s="14">
        <f aca="true" t="shared" si="93" ref="E261:J262">E258+E255+E252+E249+E246+E243+E240+E237+E234+E231+E228+E225</f>
        <v>1008</v>
      </c>
      <c r="F261" s="14">
        <f t="shared" si="93"/>
        <v>5280</v>
      </c>
      <c r="G261" s="14">
        <f t="shared" si="93"/>
        <v>2400</v>
      </c>
      <c r="H261" s="14">
        <f t="shared" si="93"/>
        <v>0</v>
      </c>
      <c r="I261" s="14">
        <f t="shared" si="93"/>
        <v>0</v>
      </c>
      <c r="J261" s="14">
        <f t="shared" si="93"/>
        <v>8688</v>
      </c>
      <c r="K261" s="37"/>
      <c r="L261" s="37"/>
      <c r="M261" s="37"/>
      <c r="N261" s="37"/>
      <c r="O261" s="30"/>
      <c r="P261" s="62"/>
    </row>
    <row r="262" spans="1:16" s="7" customFormat="1" ht="19.5">
      <c r="A262" s="32"/>
      <c r="B262" s="54" t="s">
        <v>141</v>
      </c>
      <c r="C262" s="14"/>
      <c r="D262" s="14"/>
      <c r="E262" s="14">
        <f t="shared" si="93"/>
        <v>1008</v>
      </c>
      <c r="F262" s="14">
        <f t="shared" si="93"/>
        <v>5280</v>
      </c>
      <c r="G262" s="14">
        <f t="shared" si="93"/>
        <v>2400</v>
      </c>
      <c r="H262" s="14">
        <f t="shared" si="93"/>
        <v>0</v>
      </c>
      <c r="I262" s="14">
        <f t="shared" si="93"/>
        <v>0</v>
      </c>
      <c r="J262" s="14">
        <f t="shared" si="93"/>
        <v>8688</v>
      </c>
      <c r="K262" s="45"/>
      <c r="L262" s="45"/>
      <c r="M262" s="45"/>
      <c r="N262" s="45"/>
      <c r="O262" s="53"/>
      <c r="P262" s="63"/>
    </row>
    <row r="263" spans="1:16" s="7" customFormat="1" ht="19.5">
      <c r="A263" s="101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3"/>
      <c r="P263" s="63"/>
    </row>
    <row r="264" spans="1:16" s="6" customFormat="1" ht="18.75">
      <c r="A264" s="21"/>
      <c r="B264" s="30" t="s">
        <v>30</v>
      </c>
      <c r="C264" s="13" t="s">
        <v>9</v>
      </c>
      <c r="D264" s="14">
        <f>D99</f>
        <v>15376</v>
      </c>
      <c r="E264" s="14">
        <f aca="true" t="shared" si="94" ref="E264:J265">E260+E220+E99</f>
        <v>9015</v>
      </c>
      <c r="F264" s="14">
        <f t="shared" si="94"/>
        <v>28358</v>
      </c>
      <c r="G264" s="14">
        <f t="shared" si="94"/>
        <v>14732</v>
      </c>
      <c r="H264" s="14">
        <f t="shared" si="94"/>
        <v>0</v>
      </c>
      <c r="I264" s="14">
        <f t="shared" si="94"/>
        <v>0</v>
      </c>
      <c r="J264" s="14">
        <f t="shared" si="94"/>
        <v>52105</v>
      </c>
      <c r="K264" s="14"/>
      <c r="L264" s="14"/>
      <c r="M264" s="37"/>
      <c r="N264" s="37"/>
      <c r="O264" s="30"/>
      <c r="P264" s="62"/>
    </row>
    <row r="265" spans="1:16" s="6" customFormat="1" ht="18.75">
      <c r="A265" s="21"/>
      <c r="B265" s="29" t="s">
        <v>152</v>
      </c>
      <c r="C265" s="13" t="s">
        <v>9</v>
      </c>
      <c r="D265" s="14">
        <f>D100</f>
        <v>15376</v>
      </c>
      <c r="E265" s="14">
        <f t="shared" si="94"/>
        <v>9015</v>
      </c>
      <c r="F265" s="14">
        <f t="shared" si="94"/>
        <v>28358</v>
      </c>
      <c r="G265" s="14">
        <f t="shared" si="94"/>
        <v>14732</v>
      </c>
      <c r="H265" s="14">
        <f t="shared" si="94"/>
        <v>0</v>
      </c>
      <c r="I265" s="14">
        <f t="shared" si="94"/>
        <v>0</v>
      </c>
      <c r="J265" s="14">
        <f t="shared" si="94"/>
        <v>52105</v>
      </c>
      <c r="K265" s="14"/>
      <c r="L265" s="14"/>
      <c r="M265" s="37"/>
      <c r="N265" s="37"/>
      <c r="O265" s="30"/>
      <c r="P265" s="62"/>
    </row>
    <row r="266" spans="1:16" s="6" customFormat="1" ht="19.5">
      <c r="A266" s="21"/>
      <c r="B266" s="54" t="s">
        <v>141</v>
      </c>
      <c r="C266" s="13"/>
      <c r="D266" s="14"/>
      <c r="E266" s="77">
        <f aca="true" t="shared" si="95" ref="E266:J266">E262+E222+E101</f>
        <v>9015</v>
      </c>
      <c r="F266" s="77">
        <f t="shared" si="95"/>
        <v>28358</v>
      </c>
      <c r="G266" s="77">
        <f t="shared" si="95"/>
        <v>14732</v>
      </c>
      <c r="H266" s="77">
        <f t="shared" si="95"/>
        <v>0</v>
      </c>
      <c r="I266" s="77">
        <f t="shared" si="95"/>
        <v>0</v>
      </c>
      <c r="J266" s="77">
        <f t="shared" si="95"/>
        <v>52105</v>
      </c>
      <c r="K266" s="14"/>
      <c r="L266" s="14"/>
      <c r="M266" s="37"/>
      <c r="N266" s="37"/>
      <c r="O266" s="30"/>
      <c r="P266" s="62"/>
    </row>
    <row r="267" spans="1:15" ht="12.75">
      <c r="A267" s="57"/>
      <c r="B267" s="57"/>
      <c r="C267" s="57"/>
      <c r="D267" s="57"/>
      <c r="E267" s="57"/>
      <c r="F267" s="57"/>
      <c r="G267" s="57"/>
      <c r="H267" s="57"/>
      <c r="I267" s="57"/>
      <c r="K267" s="59"/>
      <c r="L267" s="57"/>
      <c r="M267" s="57"/>
      <c r="N267" s="57"/>
      <c r="O267" s="57"/>
    </row>
    <row r="268" ht="18.75">
      <c r="J268" s="68"/>
    </row>
    <row r="269" spans="6:10" ht="18.75">
      <c r="F269" s="5"/>
      <c r="J269" s="68"/>
    </row>
    <row r="270" spans="10:12" ht="18.75">
      <c r="J270" s="68"/>
      <c r="K270" s="90"/>
      <c r="L270" s="90"/>
    </row>
    <row r="271" ht="18.75">
      <c r="J271" s="68"/>
    </row>
    <row r="272" ht="18.75">
      <c r="J272" s="69"/>
    </row>
    <row r="273" ht="18.75">
      <c r="J273" s="72"/>
    </row>
  </sheetData>
  <sheetProtection/>
  <mergeCells count="90">
    <mergeCell ref="A169:A171"/>
    <mergeCell ref="B12:B14"/>
    <mergeCell ref="A194:A196"/>
    <mergeCell ref="A141:A143"/>
    <mergeCell ref="A126:A128"/>
    <mergeCell ref="A102:O102"/>
    <mergeCell ref="A96:A97"/>
    <mergeCell ref="A175:A177"/>
    <mergeCell ref="A104:A106"/>
    <mergeCell ref="A156:A158"/>
    <mergeCell ref="A10:O10"/>
    <mergeCell ref="A21:A23"/>
    <mergeCell ref="K12:N12"/>
    <mergeCell ref="A45:A46"/>
    <mergeCell ref="A84:A85"/>
    <mergeCell ref="A263:O263"/>
    <mergeCell ref="A204:A206"/>
    <mergeCell ref="A208:A210"/>
    <mergeCell ref="A211:A213"/>
    <mergeCell ref="A236:A238"/>
    <mergeCell ref="A248:A250"/>
    <mergeCell ref="A245:A247"/>
    <mergeCell ref="A257:A259"/>
    <mergeCell ref="A233:A235"/>
    <mergeCell ref="A239:A241"/>
    <mergeCell ref="A51:A53"/>
    <mergeCell ref="A184:A186"/>
    <mergeCell ref="A187:A189"/>
    <mergeCell ref="A190:A192"/>
    <mergeCell ref="A197:A199"/>
    <mergeCell ref="K13:L13"/>
    <mergeCell ref="M13:N13"/>
    <mergeCell ref="A12:A14"/>
    <mergeCell ref="A69:A71"/>
    <mergeCell ref="A42:A43"/>
    <mergeCell ref="A77:A78"/>
    <mergeCell ref="A33:A34"/>
    <mergeCell ref="D12:D14"/>
    <mergeCell ref="A57:A59"/>
    <mergeCell ref="A39:A40"/>
    <mergeCell ref="A172:A174"/>
    <mergeCell ref="L2:O2"/>
    <mergeCell ref="L3:O3"/>
    <mergeCell ref="L4:O4"/>
    <mergeCell ref="A8:O8"/>
    <mergeCell ref="A9:O9"/>
    <mergeCell ref="A120:A122"/>
    <mergeCell ref="A54:A55"/>
    <mergeCell ref="L5:O5"/>
    <mergeCell ref="E12:J12"/>
    <mergeCell ref="A181:A183"/>
    <mergeCell ref="A227:A229"/>
    <mergeCell ref="A132:A134"/>
    <mergeCell ref="A147:A149"/>
    <mergeCell ref="A165:A167"/>
    <mergeCell ref="A150:A152"/>
    <mergeCell ref="A153:A155"/>
    <mergeCell ref="A200:A202"/>
    <mergeCell ref="A138:A140"/>
    <mergeCell ref="A162:A164"/>
    <mergeCell ref="A159:A161"/>
    <mergeCell ref="A114:A116"/>
    <mergeCell ref="A48:A50"/>
    <mergeCell ref="A107:A109"/>
    <mergeCell ref="A110:A112"/>
    <mergeCell ref="A254:A256"/>
    <mergeCell ref="A230:A232"/>
    <mergeCell ref="A214:A216"/>
    <mergeCell ref="A135:A137"/>
    <mergeCell ref="A144:A146"/>
    <mergeCell ref="A29:A31"/>
    <mergeCell ref="K270:L270"/>
    <mergeCell ref="A251:A253"/>
    <mergeCell ref="A217:A219"/>
    <mergeCell ref="A117:A119"/>
    <mergeCell ref="A129:A131"/>
    <mergeCell ref="A242:A244"/>
    <mergeCell ref="A223:N223"/>
    <mergeCell ref="A224:A226"/>
    <mergeCell ref="A178:A180"/>
    <mergeCell ref="A88:A90"/>
    <mergeCell ref="A123:A125"/>
    <mergeCell ref="A92:A93"/>
    <mergeCell ref="O12:O14"/>
    <mergeCell ref="A15:O15"/>
    <mergeCell ref="A18:A20"/>
    <mergeCell ref="E13:J13"/>
    <mergeCell ref="A36:A37"/>
    <mergeCell ref="A25:A27"/>
    <mergeCell ref="C12:C14"/>
  </mergeCells>
  <printOptions/>
  <pageMargins left="0.3937007874015748" right="0.4330708661417323" top="0.9448818897637796" bottom="0.3937007874015748" header="0" footer="0"/>
  <pageSetup fitToHeight="30" fitToWidth="1" horizontalDpi="600" verticalDpi="600" orientation="landscape" paperSize="9" scale="5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ОАО"Курскгаз"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S.Golikova</dc:creator>
  <cp:keywords/>
  <dc:description/>
  <cp:lastModifiedBy>1tek</cp:lastModifiedBy>
  <cp:lastPrinted>2018-10-23T08:14:02Z</cp:lastPrinted>
  <dcterms:created xsi:type="dcterms:W3CDTF">2008-06-16T10:23:16Z</dcterms:created>
  <dcterms:modified xsi:type="dcterms:W3CDTF">2018-10-23T08:15:29Z</dcterms:modified>
  <cp:category/>
  <cp:version/>
  <cp:contentType/>
  <cp:contentStatus/>
</cp:coreProperties>
</file>