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Лист1!$A$1:$J$418</definedName>
  </definedNames>
  <calcPr calcId="145621"/>
</workbook>
</file>

<file path=xl/calcChain.xml><?xml version="1.0" encoding="utf-8"?>
<calcChain xmlns="http://schemas.openxmlformats.org/spreadsheetml/2006/main">
  <c r="E413" i="1" l="1"/>
  <c r="E344" i="1" l="1"/>
  <c r="J34" i="1" l="1"/>
  <c r="E38" i="1"/>
  <c r="J38" i="1"/>
  <c r="H10" i="1" l="1"/>
  <c r="G10" i="1"/>
  <c r="J416" i="1"/>
  <c r="E270" i="1" l="1"/>
  <c r="F272" i="1"/>
  <c r="F269" i="1"/>
  <c r="F270" i="1"/>
  <c r="F271" i="1"/>
  <c r="E272" i="1"/>
  <c r="J272" i="1" s="1"/>
  <c r="E271" i="1"/>
  <c r="J271" i="1" s="1"/>
  <c r="E269" i="1"/>
  <c r="J344" i="1"/>
  <c r="E343" i="1"/>
  <c r="J343" i="1" s="1"/>
  <c r="E342" i="1"/>
  <c r="J342" i="1" s="1"/>
  <c r="E341" i="1"/>
  <c r="J341" i="1" s="1"/>
  <c r="J418" i="1"/>
  <c r="J335" i="1"/>
  <c r="J330" i="1"/>
  <c r="J325" i="1"/>
  <c r="J320" i="1"/>
  <c r="J315" i="1"/>
  <c r="J309" i="1"/>
  <c r="J304" i="1"/>
  <c r="J299" i="1"/>
  <c r="J294" i="1"/>
  <c r="J289" i="1"/>
  <c r="J284" i="1"/>
  <c r="J279" i="1"/>
  <c r="J274" i="1"/>
  <c r="J263" i="1"/>
  <c r="J258" i="1"/>
  <c r="J252" i="1"/>
  <c r="J247" i="1"/>
  <c r="J242" i="1"/>
  <c r="J237" i="1"/>
  <c r="J232" i="1"/>
  <c r="J227" i="1"/>
  <c r="J222" i="1"/>
  <c r="J217" i="1"/>
  <c r="J212" i="1"/>
  <c r="J207" i="1"/>
  <c r="J202" i="1"/>
  <c r="J195" i="1"/>
  <c r="J190" i="1"/>
  <c r="J185" i="1"/>
  <c r="J180" i="1"/>
  <c r="J175" i="1"/>
  <c r="J170" i="1"/>
  <c r="J165" i="1"/>
  <c r="J160" i="1"/>
  <c r="J155" i="1"/>
  <c r="J150" i="1"/>
  <c r="J145" i="1"/>
  <c r="J140" i="1"/>
  <c r="J134" i="1"/>
  <c r="J129" i="1"/>
  <c r="J124" i="1"/>
  <c r="J119" i="1"/>
  <c r="J114" i="1"/>
  <c r="J109" i="1"/>
  <c r="J104" i="1"/>
  <c r="J99" i="1"/>
  <c r="J94" i="1"/>
  <c r="J89" i="1"/>
  <c r="J84" i="1"/>
  <c r="J79" i="1"/>
  <c r="J73" i="1"/>
  <c r="J68" i="1"/>
  <c r="J63" i="1"/>
  <c r="J58" i="1"/>
  <c r="J53" i="1"/>
  <c r="J48" i="1"/>
  <c r="J43" i="1"/>
  <c r="J13" i="1"/>
  <c r="I417" i="1"/>
  <c r="I10" i="1" s="1"/>
  <c r="E417" i="1"/>
  <c r="J269" i="1" l="1"/>
  <c r="J270" i="1"/>
  <c r="J417" i="1"/>
  <c r="E335" i="1"/>
  <c r="E330" i="1"/>
  <c r="E325" i="1"/>
  <c r="E320" i="1"/>
  <c r="E315" i="1"/>
  <c r="E309" i="1"/>
  <c r="E304" i="1"/>
  <c r="E299" i="1"/>
  <c r="E294" i="1"/>
  <c r="E289" i="1"/>
  <c r="E284" i="1"/>
  <c r="E279" i="1"/>
  <c r="E340" i="1" s="1"/>
  <c r="E274" i="1"/>
  <c r="E263" i="1"/>
  <c r="E258" i="1"/>
  <c r="E252" i="1"/>
  <c r="E247" i="1"/>
  <c r="E242" i="1"/>
  <c r="E237" i="1"/>
  <c r="E232" i="1"/>
  <c r="E227" i="1"/>
  <c r="E222" i="1"/>
  <c r="E217" i="1"/>
  <c r="E212" i="1"/>
  <c r="E207" i="1"/>
  <c r="E202" i="1"/>
  <c r="F195" i="1"/>
  <c r="F190" i="1"/>
  <c r="F185" i="1"/>
  <c r="F180" i="1"/>
  <c r="F175" i="1"/>
  <c r="F170" i="1"/>
  <c r="F165" i="1"/>
  <c r="F160" i="1"/>
  <c r="F155" i="1"/>
  <c r="F150" i="1"/>
  <c r="E145" i="1"/>
  <c r="E140" i="1"/>
  <c r="E134" i="1"/>
  <c r="E129" i="1"/>
  <c r="E124" i="1"/>
  <c r="E119" i="1"/>
  <c r="E114" i="1"/>
  <c r="E109" i="1"/>
  <c r="E104" i="1"/>
  <c r="E99" i="1"/>
  <c r="E94" i="1"/>
  <c r="E89" i="1"/>
  <c r="E84" i="1"/>
  <c r="E79" i="1"/>
  <c r="E73" i="1"/>
  <c r="E68" i="1"/>
  <c r="E63" i="1"/>
  <c r="E58" i="1"/>
  <c r="E53" i="1"/>
  <c r="E48" i="1"/>
  <c r="E43" i="1"/>
  <c r="F268" i="1" l="1"/>
  <c r="F10" i="1" s="1"/>
  <c r="E268" i="1"/>
  <c r="J340" i="1"/>
  <c r="J413" i="1"/>
  <c r="E10" i="1" l="1"/>
  <c r="J10" i="1" s="1"/>
  <c r="J268" i="1"/>
</calcChain>
</file>

<file path=xl/sharedStrings.xml><?xml version="1.0" encoding="utf-8"?>
<sst xmlns="http://schemas.openxmlformats.org/spreadsheetml/2006/main" count="817" uniqueCount="402">
  <si>
    <t xml:space="preserve">ПЛАН
мероприятий и ожидаемые результаты Региональной программы
</t>
  </si>
  <si>
    <t>N п/п</t>
  </si>
  <si>
    <t>Наименование объектов,  мероприятий</t>
  </si>
  <si>
    <t>Ожидаемые результаты с указанием основных технических характеристик</t>
  </si>
  <si>
    <t>Сроки исполнения</t>
  </si>
  <si>
    <t>2019 год</t>
  </si>
  <si>
    <t>2020 год</t>
  </si>
  <si>
    <t>2021 год</t>
  </si>
  <si>
    <t>2022 год</t>
  </si>
  <si>
    <t>2023 год</t>
  </si>
  <si>
    <t>Объем (прирост) потребления природного газа в год</t>
  </si>
  <si>
    <t>тыс. куб. м</t>
  </si>
  <si>
    <t>Всего по Программе</t>
  </si>
  <si>
    <t>Источники финансирования</t>
  </si>
  <si>
    <t xml:space="preserve">Мероприятия Программы, финансируемые за счет ПАО "Газпром" </t>
  </si>
  <si>
    <t>Газопровод межпоселковый АГРС рп. Конышевка - с. Глазово - с. Малое Городьково - д. Большое Городьково Конышевского района Курской области</t>
  </si>
  <si>
    <t>Газопровод межпоселковый к площадкам №1,2,3 «Орлянский свинокомплекс» Конышевского района Курской области</t>
  </si>
  <si>
    <t>Газопровод межпоселковый к с.Романово - п.Шевченко - с.Веть Хомутовского района Курской области</t>
  </si>
  <si>
    <t>Газопровод межпоселковый к с.Старшее - с.Деменино Хомутовского района Курской области</t>
  </si>
  <si>
    <t>Газопровод межпоселковый к д.Мухино - д.Болваново - д.Николаевка - д.Дарница - д.Черный Колодезь - д.Русаново - д.Ширково Курчатовского района Курской области</t>
  </si>
  <si>
    <t>Газопровод межпоселковый к с. Макаровка - с. Дроняево - х. Дроняевский - д. Гупово - д. Мосолово Курчатовского района Курской области</t>
  </si>
  <si>
    <t>Газопровод межпоселковый Авдеево - Золотухино - Сорокина - Плаксино - Березуцкое - Нижнее Сосково - Верхнее Сосково Курчатовского района Курской области</t>
  </si>
  <si>
    <t>Газопровод межпоселковый ГРП - с.Боброво - д.Матохино - д.Кулига Рыльского района Курской области</t>
  </si>
  <si>
    <t>Газопровод межпоселковый ГРП - д.Карьково-Каменка - с.Дурово - д.Свобода Рыльского района Курской области</t>
  </si>
  <si>
    <t>Газопровод межпоселковый ГРП - д.Александровка - д.Парменовка - х.Нижняя Мельница - с.Студенок - с.Слободка-Ивановка - д.Гниловка - с.Акимовка - д.Анатольевка Рыльского района Курской области</t>
  </si>
  <si>
    <t>Газопровод высокого давления к п.Каменец, д.Ратманово Железногорского района Курской области</t>
  </si>
  <si>
    <t>Газопровод высокого давления рп. Касторное - д. Андреевка - п. Цветочный - п. Семеновский Касторенского района Курской области</t>
  </si>
  <si>
    <t>Газопровод межпоселковый к площадкам №1,2,3 «Пальцевский свинокомплекс» Дмитриевского района Курской области</t>
  </si>
  <si>
    <t>Государственная программа Курской области «Обеспечение доступным и комфортным жильем и коммунальными услугами граждан в Курской области»</t>
  </si>
  <si>
    <t>Межпоселковый газопровод высокого давления к с. Погодино Поповкинского сельсовета Дмитриевского района Курской области</t>
  </si>
  <si>
    <t>Межпоселковый газопровод высокого давления к с. Неварь Первоавгустовского сельсовета Дмитриевского района Курской области</t>
  </si>
  <si>
    <t>Газоснабжение п. Каменец, д. Ратманово Железногорского района Курской области</t>
  </si>
  <si>
    <t>Газопровод высокого давления второй категории к с. Верхотопье Касторенского района Курской области</t>
  </si>
  <si>
    <t>Газоснабжение населённых пунктов Шептуховского сельсовета Кореневского района Курской области (1 этап)</t>
  </si>
  <si>
    <t>Газоснабжение населённых пунктов Шептуховского сельсовета Кореневского района Курской области (2 этап)</t>
  </si>
  <si>
    <t>Газоснабжение индивидуальной жилой застройки в с. Зорино  Рышковского сельсовета Курского района Курской области</t>
  </si>
  <si>
    <t>Газоснабжение индивидуальной жилой застройки в д. Толмачево Лебяженского сельсовета Курского района Курской области</t>
  </si>
  <si>
    <t>Газопровод высокого давления к индивидуальной жилой застройке в д. 1-я Моква и в д. Гремячка, Моковского с/с, Курского района проходящего по территории города Курска и Курского района Курской области (1 этап строительства)</t>
  </si>
  <si>
    <t>Газоснабжение д. Болваново, д. Николаевка, д. Русаново, д. Ширково, д. Дарница, д. Черный Колодезь, д. Троицкое Курчатовского района Курской области</t>
  </si>
  <si>
    <t>Газоснабжение д. Дурнево, д. Жмакино, д. Рогово, д. Соглаево, д. Чечевизня Курчатовского района Курской области</t>
  </si>
  <si>
    <t>Газоснабжение д. Журавинка, д. Запрутье, с. Костельцево, д. Мармыжи, д. Мухино Курчатовского района Курской области</t>
  </si>
  <si>
    <t>Газоснабжение д. Плаксино, д. Н. Сосково Курчатовского района Курской области</t>
  </si>
  <si>
    <t>Газоснабжение ст. Деревеньки, пос. Яблоновый Льговского района Курской области</t>
  </si>
  <si>
    <t>Газоснабжение д. Милютино, д. Букреево-Бобрик, с. Цуканово-Бобрик, с. Дурово-Бобрик Льговского района Курской области</t>
  </si>
  <si>
    <t>Газораспределительные сети по д. Александровка, с. Белый Колодезь, д. Ивановка, х. Песочное, х. Домра Гостомлянского сельсовета Медвенского района Курской области</t>
  </si>
  <si>
    <t>Газоснабжение д. Соболева, д. Колосовка, д. Малая Умрихина, д. Большое Гостево, д. Малая Гостева Октябрьского района Курской области</t>
  </si>
  <si>
    <t>Газоснабжение д. Андриановка, д. Соколовка, х. Ильича, д. Филиппова, д. Алябьева Октябрьского района Курской области</t>
  </si>
  <si>
    <t>Газоснабжение д. Сорокина Октябрьского района Курской области</t>
  </si>
  <si>
    <t>Газоснабжение населенных пунктов Студенокского сельского совета Рыльского района Курской области</t>
  </si>
  <si>
    <t>Газораспределительные сети по населённым пунктам Большежировского сельсовета Фатежского района Курской области</t>
  </si>
  <si>
    <t>Газораспределительные сети по д. Малое Жирово Большежировского сельсовета Фатежского района Курской области. Корректировка</t>
  </si>
  <si>
    <t xml:space="preserve">Мероприятия Программы, финансируемые за счет государственных программ </t>
  </si>
  <si>
    <t>Распределительный газопровод в с.Быстрик-3 Горшеченского района Курской области</t>
  </si>
  <si>
    <t xml:space="preserve">Газораспределительные сети низкого давления с.Неварь, п. Лесной, п.Чемерки Первоавгустовского сельсовета Дмитриевского района Курской области </t>
  </si>
  <si>
    <t>Газораспределительные сети низкого давления по с.Погодино Поповкинского сельсовета Дмитриевского района Курской области</t>
  </si>
  <si>
    <t xml:space="preserve">Газопроводы среднего и низкого давления д.Роговинка Линецкого сельсовета Железногорского района Курской области </t>
  </si>
  <si>
    <t>Газоснабжение н.п. Громова Дубрава, Азаровский, Светлый Дунай, Озерки Железногорского района</t>
  </si>
  <si>
    <t>Газоснабженние д.Апальково (ул. Кубань) и д. Умеренково Золотухинского района Курской области</t>
  </si>
  <si>
    <t>Газоснабжение с.Верхняя Соковнинка Наумовского сельсовета Конышевского района Курской области</t>
  </si>
  <si>
    <t>Газопровод распределительный с.Захарково Конышевского района Курской области</t>
  </si>
  <si>
    <t>Газопровод низкого давления к юго-восточной части д.Погореловка Льговского района Курской области</t>
  </si>
  <si>
    <t xml:space="preserve">Газораспределительные сети к н.п.х. Новый Мир Селекционного сельсовета Льговского района Курской области </t>
  </si>
  <si>
    <t>Газоснабжение с.Никольское Солнцевского района Курской области</t>
  </si>
  <si>
    <t>Газораспределительные сети по населенным пунктам Большежировского сельсовета Фатежского района Курской области 2 этап</t>
  </si>
  <si>
    <t>Газоснабжение д. Пушкарка Мелехинского сельсовета Щигровского района Курской области</t>
  </si>
  <si>
    <t>федеральный бюджет</t>
  </si>
  <si>
    <t>областной бюджет</t>
  </si>
  <si>
    <t>местный бюджет</t>
  </si>
  <si>
    <t>внебюджетные источники</t>
  </si>
  <si>
    <t>Итого</t>
  </si>
  <si>
    <t>Приложение
к Региональной программе газификации жилищно – коммунального хозяйства, промышленных и иных организаций Курской области на 2019-2023 годы</t>
  </si>
  <si>
    <t>Мероприятия Программы, финансируемые за счет средств специальной надбавки к тарифам на услуги по транспортировке газа по газораспределительным сетям</t>
  </si>
  <si>
    <t>4.</t>
  </si>
  <si>
    <t>Горшеченский район</t>
  </si>
  <si>
    <t>4.1.</t>
  </si>
  <si>
    <t xml:space="preserve">Газопроводы среднего и низкого давления по ул. Садовая в с. Новомелавое Новомелавского сельсовета Горшеченского района Курской области </t>
  </si>
  <si>
    <t>4.2.</t>
  </si>
  <si>
    <t>Золотухинский район</t>
  </si>
  <si>
    <t>4.3.</t>
  </si>
  <si>
    <t xml:space="preserve">Газопроводы среднего и низкого давления к индивидуальной жилой застройке в п. Лазурный Щетинского сельсовета Курского района Курской области </t>
  </si>
  <si>
    <t>Газопроводы высокого и низкого давления к жилой застройке в д. Долгое Клюквинского сельсовета  Курского района Курской области</t>
  </si>
  <si>
    <t>Льговский район</t>
  </si>
  <si>
    <t>Газопровод низкого давления  к  жилым домам для детей-сирот и детей, оставшихся без попечения родителей, в с. Иванчиково Льговского района Курской области</t>
  </si>
  <si>
    <t>Обоянский район</t>
  </si>
  <si>
    <t>4.4.</t>
  </si>
  <si>
    <t>Газопровод низкого давления  к  жилой застройке по ул. Кутузова, ул. Ломаносова, ул. Невского, ул. Менделеева, ул. Королева, пер. Мирный в г. Обояни Курской области</t>
  </si>
  <si>
    <t>Октябрьский район</t>
  </si>
  <si>
    <t>4.5.</t>
  </si>
  <si>
    <t>Газопроводы высокого и  низкого давления  к  жилым домам для детей-сирот и детей, оставшихся без попечения родителей, в д. Нижняя Воробжа Октябрьского района Курской области</t>
  </si>
  <si>
    <t>Поныровский район</t>
  </si>
  <si>
    <t>4.6.</t>
  </si>
  <si>
    <t>Газопроводы среднего и  низкого давления к жилой застройке в западной части п. Поныри Поныровского  района Курской области</t>
  </si>
  <si>
    <t>Пристенский район</t>
  </si>
  <si>
    <t>4.7.</t>
  </si>
  <si>
    <t>4.8.</t>
  </si>
  <si>
    <t>Рыльский район</t>
  </si>
  <si>
    <t>Газопровод высокого и низкого давления  к  жилым домам для детей-сирот и детей, оставшихся без попечения родителей, в д. Малое Гнеушево Рыльского района Курской области</t>
  </si>
  <si>
    <t>Солнцевский район</t>
  </si>
  <si>
    <t>4.9.</t>
  </si>
  <si>
    <t>Газопроводы среднего и низкого давления к жилым домам  для детей-сирот и детей, оставшихся без попечения родителей, по ул. Кочерыжник в с. Зуевка Солнцевского  района Курской области</t>
  </si>
  <si>
    <t>Суджанский район</t>
  </si>
  <si>
    <t>4.11.</t>
  </si>
  <si>
    <t>Газоснабжение ул. Сад в с. Заолешенка Суджанского района Курской области</t>
  </si>
  <si>
    <t>4.12.</t>
  </si>
  <si>
    <t>4.13.</t>
  </si>
  <si>
    <t>Газопровод низкого давления к четырехквартирному жилому дому  для детей-сирот и детей, оставшихся без попечения родителей, по ул. Вишневая, 77 в г. Щигры Курской области</t>
  </si>
  <si>
    <t>Газопровод низкого давления к жилой застройке в д. Козловка Пригородненского сельсовета Щигровского  района Курской области</t>
  </si>
  <si>
    <t>г. Курск, Курский  район</t>
  </si>
  <si>
    <t>Техническое перевооружение ГРПШ №22 по пер.Южный в г.Курске</t>
  </si>
  <si>
    <t>Техническое перевооружение ГРП № 25 по ул.Дубровинского в г. Курске</t>
  </si>
  <si>
    <t>Техническое перевооружение ГРП № 14 по ул.1-я Фатежская в г. Курске</t>
  </si>
  <si>
    <t>Техническое перевооружение ГРП № 31 по ул.4-я Стрелецкая в г. Курске</t>
  </si>
  <si>
    <t>Техническое перевооружение ГРП № 504 в п. Касиновский Курского района Курской области</t>
  </si>
  <si>
    <t>Техническое перевооружение ГРП № 500  по ул.  Сосновая в д. Ворошнево Курского района Курской области</t>
  </si>
  <si>
    <t xml:space="preserve">Техническое  перевооружение ГРП № 20 по ул. 2-я Песковская в  г. Курске </t>
  </si>
  <si>
    <t>Техническое  перевооружение ГРП № 10 по ул. Пигорева в  г. Курске</t>
  </si>
  <si>
    <t>Техническое перевооружение ГРПШ № 637 в д. Большое Шумаково Курского района Курской области</t>
  </si>
  <si>
    <t>Техническое перевооружение ГРПШ № 56 в д. Липина Октябрьского района Курской области</t>
  </si>
  <si>
    <t>Техническое перевооружение ГРПШ № 57 в д. Липина Октябрьского района Курской области</t>
  </si>
  <si>
    <t>Техническое перевооружение ГРПШ № 58 в д.Катырина Октябрьского района Курской области</t>
  </si>
  <si>
    <t xml:space="preserve">Техническое перевооружение  ШРП № 15 по ул. Рокоссовского  в  п. Поныри Поныровского района  Курской  области </t>
  </si>
  <si>
    <t xml:space="preserve">Техническое перевооружение  ШРП № 16 по ул. Горького в  п. Поныри Поныровского района  Курской  области </t>
  </si>
  <si>
    <t>Техническое перевооружение ГРПШ № 14 по ул. Березов Лог в п. Поныри Поныровского района Курской области</t>
  </si>
  <si>
    <t>Техническое перевооружение ШРП № 83  в д. Шалимовка Фатежского района Курской области</t>
  </si>
  <si>
    <t>Фатежский район</t>
  </si>
  <si>
    <t>Техническое перевооружение ГРПШ № 3 по ул. Новая Курская в г. Щигры Курской области</t>
  </si>
  <si>
    <t>Техническое перевооружение ГРПШ № 65 в п. Зеленая Роща Щигровского района Курской области</t>
  </si>
  <si>
    <t>Техническое перевооружение ГРПШ № 67 в п. Суходол Щигровского района Курской области</t>
  </si>
  <si>
    <t>Техническое перевооружение ГРПШ № 66 в д.Секачевка Щигровского района Курской области</t>
  </si>
  <si>
    <t>Система телеметрии в ГРП № 14 по  ул. 1-я Фатежская в г. Курске</t>
  </si>
  <si>
    <t>Система телеметрии в ГРП № 31 по ул. 4-я Стрелецкая в г. Курске</t>
  </si>
  <si>
    <t>Система телеметрии в ГРПШ № 3 по ул. Новая Курская в г. Щигры Курской области</t>
  </si>
  <si>
    <t>г. Железногорск, Железногорский район</t>
  </si>
  <si>
    <t>г.Щигры, Щигровский район</t>
  </si>
  <si>
    <t>Система телеметрии в ГРПШ № 65 в  п. Зеленая Роща Щигровского района Курской области</t>
  </si>
  <si>
    <t>Газопровод межпоселковый к площадкам №1,2,3 «Яндовищенский свинокомплекс» Конышевского района Курской области</t>
  </si>
  <si>
    <t>протяженность 18,4 км</t>
  </si>
  <si>
    <t>протяженность 15,0 км</t>
  </si>
  <si>
    <t>протяженность 13,0 км</t>
  </si>
  <si>
    <t>протяженность 39,6 км</t>
  </si>
  <si>
    <t>протяженность 16,1 км</t>
  </si>
  <si>
    <t>протяженность 16,6 км</t>
  </si>
  <si>
    <t>протяженность 19,7 км</t>
  </si>
  <si>
    <t>Газопровод межпоселковый к д.М.Умрихина, д.Колосовка, д.Соболева, д.М. Гостева, х.Ильича, д.Соколовка, д.Андриановка, д.Б.Гостева, д.Алябьева, д.Филипова Октябрьского района Курской области</t>
  </si>
  <si>
    <t>протяженность 23,6 км</t>
  </si>
  <si>
    <t>протяженность 38,3 км</t>
  </si>
  <si>
    <t>протяженность 6,5 км</t>
  </si>
  <si>
    <t>протяженность 25,3 км</t>
  </si>
  <si>
    <t>протяженность 34,8 км</t>
  </si>
  <si>
    <t>протяженность 21,6 км</t>
  </si>
  <si>
    <t>протяженность 11,8 км</t>
  </si>
  <si>
    <t>Газопровод межпоселковый с.Стремоухово-Бобрик - с.Цуканово-Бобрик - д.Александровка - ст.Верхние Деревеньки - х.Яблоновый - д.Милютино - д.Букреево-Бобрик - с.Дурово-Бобрик Льговского района Курской области</t>
  </si>
  <si>
    <t>протяженность 14,8 км</t>
  </si>
  <si>
    <t>протяженность 6,4 км</t>
  </si>
  <si>
    <t>протяженность 12,35 км</t>
  </si>
  <si>
    <t>протяженность 8,3 км</t>
  </si>
  <si>
    <t>протяженность 9,1 км</t>
  </si>
  <si>
    <t>протяженность 7,0 км</t>
  </si>
  <si>
    <t>протяженность 2,7 км</t>
  </si>
  <si>
    <t>протяженность 23,3 км</t>
  </si>
  <si>
    <t>протяженность 5,8 км, количество домовладений 12</t>
  </si>
  <si>
    <t>протяженность 32,4 км, количество домовладений 176</t>
  </si>
  <si>
    <t>протяженность 2,5 км, количество домовладений 35</t>
  </si>
  <si>
    <t>протяженность 4,6 км, количество домовладений 18</t>
  </si>
  <si>
    <t>протяженность 13,0 км, количество домовладений 64</t>
  </si>
  <si>
    <t>протяженность 15,0 км, количество домовладений 56</t>
  </si>
  <si>
    <t>протяженность 13,0 км, количество домовладений 101</t>
  </si>
  <si>
    <t>протяженность 3,5 км, количество домовладений 16</t>
  </si>
  <si>
    <t>протяженность 3,8 км, количество домовладений 37</t>
  </si>
  <si>
    <t>протяженность 16,0 км, количество домовладений 93</t>
  </si>
  <si>
    <t>протяженность 9,4 км, количество домовладений 54</t>
  </si>
  <si>
    <t xml:space="preserve">протяженность 14,6 км, количество домовладений 87 </t>
  </si>
  <si>
    <t xml:space="preserve">протяженность 12,3 км, количество домовладений 114 </t>
  </si>
  <si>
    <t xml:space="preserve">протяженность 12,3 км, количество домовладений 34 </t>
  </si>
  <si>
    <t xml:space="preserve">протяженность 7,5 км, количество домовладений 96 </t>
  </si>
  <si>
    <t>протяженность 3,9 км, количество домовладений 9</t>
  </si>
  <si>
    <t>протяженность 5,6 км, количество домовладений 34</t>
  </si>
  <si>
    <t>протяженность 4,4 км, количество домовладений 18</t>
  </si>
  <si>
    <t>протяженность 1,1 км, количество домовладений 13</t>
  </si>
  <si>
    <t>протяженность 4,9 км, количество домовладений 16</t>
  </si>
  <si>
    <t>протяженность 3,1 км, количество домовладений 5</t>
  </si>
  <si>
    <t>протяженность 1,3 км, количество домовладений 9</t>
  </si>
  <si>
    <t>протяженность 1,3 км</t>
  </si>
  <si>
    <t>протяженность 2,2 км</t>
  </si>
  <si>
    <t>спецнадбавка</t>
  </si>
  <si>
    <t>Газопровод низкого давления к домам для детей-сирот и детей, оставшихся без попечения родителей, по ул. Сидорова и ул. Радужная в п. Золотухино  Золотухинского района Курской области</t>
  </si>
  <si>
    <t>протяженность 0,8 км</t>
  </si>
  <si>
    <t>протяженность 1,0 км</t>
  </si>
  <si>
    <t>протяженность 2,4 км</t>
  </si>
  <si>
    <t>протяженность 0,021 км</t>
  </si>
  <si>
    <t>протяженность 0,36 км</t>
  </si>
  <si>
    <t>протяженность 1,06 км</t>
  </si>
  <si>
    <t>Газопроводы-вводы низкого давления к жилым домам для детей-сирот и детей, оставшихся без попечения родителей, по ул. Садовая в п. Кировский Пристенского района Курской области</t>
  </si>
  <si>
    <t>протяженность 0,054 км</t>
  </si>
  <si>
    <t>протяженность 0,54 км</t>
  </si>
  <si>
    <t>протяженность 1,7 км</t>
  </si>
  <si>
    <t>протяженность 0,142 км</t>
  </si>
  <si>
    <t>протяженность 1,095 км</t>
  </si>
  <si>
    <t>Техническое перевооружение ГРПШ № 15 по ул. Красная Звезда в  микрорайоне Трубичено    г. Железногорска Курской области</t>
  </si>
  <si>
    <t>Газоснабжение д. Андреевка Касторенского района Курской области</t>
  </si>
  <si>
    <t>Газопровод низкого давления по п. Цветочный Касторенского района Курской области</t>
  </si>
  <si>
    <t>Газопровод низкого давления по п. Семеновский Касторенского района Курской области</t>
  </si>
  <si>
    <t>Газоснабжение с. Дроняево Курчатовского района Курской области</t>
  </si>
  <si>
    <t>Газоснабжение д. Масолово - д. Гупово - х. Дроняевский Курчатовского района Курской области</t>
  </si>
  <si>
    <t>протяженность 5,2 км, количество домовладений 65</t>
  </si>
  <si>
    <t>протяженность 3,1 км, количество домовладений 46</t>
  </si>
  <si>
    <t>протяженность 2,7 км, количество домовладений 37</t>
  </si>
  <si>
    <t>Газоснабжение населенных пунктов Березниковского сельсовета Рыльского района Курской области</t>
  </si>
  <si>
    <t>Газопровод распределительный для газоснабжения населенных пунктов Дуровского сельсоветаРыльского района Курской области</t>
  </si>
  <si>
    <t>Газоснабжение с. Боброво и д. Кулига Дуровского сельсоветаРыльского района Курской области</t>
  </si>
  <si>
    <t>Газоснабжение населенных пунктов Некрасовского сельсовета Рыльского района Курской области</t>
  </si>
  <si>
    <t xml:space="preserve">Газоснабжение д. Карьково– КаменкаРыльского района Курской области </t>
  </si>
  <si>
    <t>протяженность 12,8 км, количество домовладений 113</t>
  </si>
  <si>
    <t>протяженность 8,5 км, количество домовладений 76</t>
  </si>
  <si>
    <t>протяженность 33,0 км, количество домовладений 287</t>
  </si>
  <si>
    <t>протяженность 13,6 км, количество домовладений 72</t>
  </si>
  <si>
    <t>протяженность 4,2 км, количество домовладений 42</t>
  </si>
  <si>
    <t>протяженность 48,3 км, количество домовладений 295</t>
  </si>
  <si>
    <t>протяженность 1,4 км, количество домовладений 10</t>
  </si>
  <si>
    <t>Всего по мероприятиям, финансируемых за счет ПАО "Газпром"</t>
  </si>
  <si>
    <t>Всего по мероприятиям, финансируемой в рамках государственной программы Курской области «Обеспечение доступным и комфортным жильем и коммунальными услугами граждан в Курской области»</t>
  </si>
  <si>
    <t>Всего по мероприятиям, финансируемой в рамках федеральной целевой программы "Устойчивое развитие сельских территорий на 2014-2017 и на период до 2021 года"</t>
  </si>
  <si>
    <t>Всего по мероприятиям финансируемые за счет средств специальной надбавки к тарифам на услуги по транспортировке газа по газораспределительным сетям</t>
  </si>
  <si>
    <t>Строительство газопроводов</t>
  </si>
  <si>
    <t>Транспортабельная котельная установка (ТКУ) для теплоснабжения школы в д.Басово Железногорского района Курской области</t>
  </si>
  <si>
    <t>Транспортабельная котельная установка (ТКУ) для теплоснабжения школы и детского сада в с.Троицкое Кореневского района Курской области</t>
  </si>
  <si>
    <t>Транспортабельная котельная установка (ТКУ) для здания средней общеобразовательной школы в с.Шептуховка Кореневского района Курской области</t>
  </si>
  <si>
    <t>Транспортабельная котельная установка (ТКУ) для теплоснабжения объектов муниципальной собственности, расположенных по адресу: Курская область, Медвенский район, д.Амосовка</t>
  </si>
  <si>
    <t>Автономные источники теплоснабжения для объектов образования, расположенные по адресу: Курская область, Курский район, п. Халино, ул. Ачкасова</t>
  </si>
  <si>
    <t xml:space="preserve">Транспортабельная котельная установка (ТКУ) для теплоснабжения школы, расположенной по адресу: Курская область, Пристенский район, с.Нагольное, ул.Центральная, 
д.18
</t>
  </si>
  <si>
    <t>Транспортабельная котельная установка (ТКУ) для теплоснабжения школы расположенной по адресу: Курская область, Советский район, п. им. Ленина</t>
  </si>
  <si>
    <t>Транспортабельная котельная установка (ТКУ) для теплоснабжения здания школы, расположенной по адресу: Курская область, Щигровский район, с.Большой Змеинец</t>
  </si>
  <si>
    <t>Транспортабельная котельная установка (ТКУ) для теплоснабжения зданий школы и детского сада в с.Нижний Теребуж Щигровского района Курской области</t>
  </si>
  <si>
    <t>Перевод на газообразное топливо котельных объектов социально-культурного назначения</t>
  </si>
  <si>
    <t>Реконструкция котельной МКДОУ «Званновский детский сад «Березка», расположенной по адресу: Курская область, Глушковский район, с. Званное, ул. Зеленая 7а</t>
  </si>
  <si>
    <t>Котельная на газообразном топливе для жилого дома № 86 по ул. М. Горького в г. Льгове Курской области</t>
  </si>
  <si>
    <t>Блочно-модульная котельная на газообразном топливе по ул. Франко в г. Льгове Курской области</t>
  </si>
  <si>
    <t>Котельная по ул. Комсомольская в с. Калиновка Хомутовского района Курской области. Реконструкция</t>
  </si>
  <si>
    <t>Уровень газификации природным газом</t>
  </si>
  <si>
    <t>Всего, в том числе</t>
  </si>
  <si>
    <t xml:space="preserve">Система телеметрии в ГРПШ № 94 по ул. Плодовая в г. Курске </t>
  </si>
  <si>
    <t>Система телеметрии в ГРПШ № 2   по ул. Сумская, 3 в г. Курске</t>
  </si>
  <si>
    <t>Система телеметрии в ГРП № 25 по ул. Дубровинского в г. Курске</t>
  </si>
  <si>
    <t>Система телеметрии в  ГРП № 504 в п. Касиновский Курского района Курской области</t>
  </si>
  <si>
    <t>Система телеметрии в ГРП № 500 по  ул. Сосновая в д. Ворошнево  Курского района Курской области ( с/з "Гуторовский")</t>
  </si>
  <si>
    <t>Система телеметрии в ГРПШ № 15 по  ул. Красная Звезда  в г. Железногорске  Курской области</t>
  </si>
  <si>
    <t>Система телеметрии в ГРПШ № 66 в д. Секачевка Щигровского района Курской области</t>
  </si>
  <si>
    <t>Система телеметрии в ГРПШ № 67  в д. Суходол Щигровского района Курской области</t>
  </si>
  <si>
    <t>Газопровод межпоселковый г. Рыльск - с.Большенизовцево - д. Сухая - д.Малонизовцево - д.Семеново - д.Тимохино - д.Романово - д.Некрасово - д.Слободка - с.Волобуево - с.Артюшково - д.Ишутино Рыльского района Курской области</t>
  </si>
  <si>
    <t>Газопровод межпоселковый Фонов - с.Березники - д.Стропицы - д.Высторонь - д.Журятино - д.Кольтичеево - д.Асмолово - с.Капыстичи - с.Кострова - д.Могилевка Рыльского района Курской области</t>
  </si>
  <si>
    <t>Перевод на природный газ автотранспортной техники</t>
  </si>
  <si>
    <t>Строительство автомобильных газовых накопительных компрессорных станций</t>
  </si>
  <si>
    <t xml:space="preserve"> в рамках реализации мероприятий по переводу автомобильной техники на зазомоторное топливо планируется ввести в эксплуатацию 2 АГНКС</t>
  </si>
  <si>
    <t>Газопровод межпоселковый Ольшанка - д.Мармыжи - с.Костельцево - д.Запрутье - д.Журавлинка - д.Соглаево - д.Жмакино - д.Рогово - д.Афанасьевка - д.Дурнево - д.Чечевизня Курчатовского района Курской области</t>
  </si>
  <si>
    <t>Газопровод высокого давления с.Никитское - д.Карташовка - д.Уединенное - д.Вышний Щигор - д.Нижний Щигор - д.Парменовка - д. Ползиковка - д.Удерево - д.Хитровка - д.Крюково Черемисиновского района Курской области</t>
  </si>
  <si>
    <t>2.1.</t>
  </si>
  <si>
    <t>2.2.</t>
  </si>
  <si>
    <t>2.3.</t>
  </si>
  <si>
    <t>2.4.</t>
  </si>
  <si>
    <t>2.5.</t>
  </si>
  <si>
    <t>инвестиции ПАО "Газпром"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</si>
  <si>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</si>
  <si>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</si>
  <si>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</si>
  <si>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</si>
  <si>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</si>
  <si>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</si>
  <si>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</si>
  <si>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</si>
  <si>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</si>
  <si>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</si>
  <si>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</si>
  <si>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>2.17.</t>
  </si>
  <si>
    <t>2.18.</t>
  </si>
  <si>
    <t>2.19.</t>
  </si>
  <si>
    <t>2.20.</t>
  </si>
  <si>
    <t>3.1.1.</t>
  </si>
  <si>
    <t>3.1.2.</t>
  </si>
  <si>
    <t>3.1.3.</t>
  </si>
  <si>
    <t>3.1.4.</t>
  </si>
  <si>
    <t>3.1.5.</t>
  </si>
  <si>
    <t>3.1.6.</t>
  </si>
  <si>
    <t>3.1.7.</t>
  </si>
  <si>
    <t>3.1.8.</t>
  </si>
  <si>
    <t>3.1.9.</t>
  </si>
  <si>
    <t>3.1.10.</t>
  </si>
  <si>
    <t>3.1.11.</t>
  </si>
  <si>
    <t>3.1.12.</t>
  </si>
  <si>
    <t>3.1.13.</t>
  </si>
  <si>
    <t>3.1.14.</t>
  </si>
  <si>
    <t>3.1.15.</t>
  </si>
  <si>
    <t>3.1.16.</t>
  </si>
  <si>
    <t>3.1.17.</t>
  </si>
  <si>
    <t>3.1.18.</t>
  </si>
  <si>
    <t>3.1.19.</t>
  </si>
  <si>
    <t>3.1.20.</t>
  </si>
  <si>
    <t>3.1.21.</t>
  </si>
  <si>
    <t>3.1.22.</t>
  </si>
  <si>
    <t>3.1.23.</t>
  </si>
  <si>
    <t>3.1.24.</t>
  </si>
  <si>
    <t>3.1.25.</t>
  </si>
  <si>
    <t>3.1.26.</t>
  </si>
  <si>
    <t>3.1.27.</t>
  </si>
  <si>
    <t>3.1.28.</t>
  </si>
  <si>
    <t>3.1.29.</t>
  </si>
  <si>
    <t>3.1.30.</t>
  </si>
  <si>
    <t>3.1.31.</t>
  </si>
  <si>
    <t>3.1.32.</t>
  </si>
  <si>
    <t>3.1.33.</t>
  </si>
  <si>
    <t>3.1.34.</t>
  </si>
  <si>
    <t>3.1.35.</t>
  </si>
  <si>
    <t>3.1.36.</t>
  </si>
  <si>
    <t>3.1.37.</t>
  </si>
  <si>
    <t>3.1.38.</t>
  </si>
  <si>
    <t>3.1.39.</t>
  </si>
  <si>
    <t>3.1.40.</t>
  </si>
  <si>
    <t>3.1.41.</t>
  </si>
  <si>
    <t>3.1.42.</t>
  </si>
  <si>
    <t>3.1.43.</t>
  </si>
  <si>
    <t>3.1.44.</t>
  </si>
  <si>
    <t>3.1.45.</t>
  </si>
  <si>
    <t>4.10.</t>
  </si>
  <si>
    <t>5.</t>
  </si>
  <si>
    <t>5.1.</t>
  </si>
  <si>
    <t>5.2.</t>
  </si>
  <si>
    <t>5.3.</t>
  </si>
  <si>
    <t>5.4.</t>
  </si>
  <si>
    <t xml:space="preserve">Техническое  перевооружение ШРП № 9 по пер. Кривецкий в  г. Курске </t>
  </si>
  <si>
    <t xml:space="preserve">Техническое  перевооружение ШРП № 12 по пер. 4-й Стрелецкий в  г. Курске </t>
  </si>
  <si>
    <t xml:space="preserve">Техническое  перевооружение ШРП № 2 по ул. Сумская, 3  в  г. Курске </t>
  </si>
  <si>
    <t xml:space="preserve">Техническое  перевооружение  ГРП № 21 по ул. Сумская в  г. Курске 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</si>
  <si>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</si>
  <si>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</si>
  <si>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</si>
  <si>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</si>
  <si>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</si>
  <si>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</si>
  <si>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</si>
  <si>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</si>
  <si>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</si>
  <si>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</si>
  <si>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5.15.</t>
  </si>
  <si>
    <t>5.16.</t>
  </si>
  <si>
    <t>5.17.</t>
  </si>
  <si>
    <t>5.18.</t>
  </si>
  <si>
    <t>5.19.</t>
  </si>
  <si>
    <t>5.20.</t>
  </si>
  <si>
    <t>5.21.</t>
  </si>
  <si>
    <t>5.22.</t>
  </si>
  <si>
    <t>5.23.</t>
  </si>
  <si>
    <t>5.24.</t>
  </si>
  <si>
    <t>5.25.</t>
  </si>
  <si>
    <t>5.26.</t>
  </si>
  <si>
    <t>5.27.</t>
  </si>
  <si>
    <t>5.28.</t>
  </si>
  <si>
    <t>5.29.</t>
  </si>
  <si>
    <t>5.30.</t>
  </si>
  <si>
    <t>5.31.</t>
  </si>
  <si>
    <t>5.32.</t>
  </si>
  <si>
    <t>5.33.</t>
  </si>
  <si>
    <t>5.34.</t>
  </si>
  <si>
    <t>5.35.</t>
  </si>
  <si>
    <t>5.36.</t>
  </si>
  <si>
    <t>5.37.</t>
  </si>
  <si>
    <t>5.38.</t>
  </si>
  <si>
    <t>5.39.</t>
  </si>
  <si>
    <t>5.40.</t>
  </si>
  <si>
    <t>5.41.</t>
  </si>
  <si>
    <t>5.42.</t>
  </si>
  <si>
    <t>5.43.</t>
  </si>
  <si>
    <t>5.44.</t>
  </si>
  <si>
    <t>5.45.</t>
  </si>
  <si>
    <t>5.46.</t>
  </si>
  <si>
    <t>5.47.</t>
  </si>
  <si>
    <t>5.48.</t>
  </si>
  <si>
    <t>5.49.</t>
  </si>
  <si>
    <t>5.50.</t>
  </si>
  <si>
    <t>5.51.</t>
  </si>
  <si>
    <t>6.</t>
  </si>
  <si>
    <t>7.</t>
  </si>
  <si>
    <t>8.</t>
  </si>
  <si>
    <t>протяженность 15,9 км</t>
  </si>
  <si>
    <t>протяженность 13,9 км</t>
  </si>
  <si>
    <t>протяженность 18,0 км</t>
  </si>
  <si>
    <t>протяженность 11,5 км</t>
  </si>
  <si>
    <t>протяженность 9,5 км</t>
  </si>
  <si>
    <t>Бесперебойное теплоснабжение потребителей
качественными услугами отопления</t>
  </si>
  <si>
    <t>замена</t>
  </si>
  <si>
    <t>повышение контроля за параметрами природного газа</t>
  </si>
  <si>
    <t>2019 год                  (предусматривается ввод в эксплуатацию газопроводов протяженностью 44,9 км, замена 37 ГРПШ, установка 12 систем телеметрии)</t>
  </si>
  <si>
    <t>За период 2019-2023 гг. планируется перевести на природный газ 374 автотранспортной техники</t>
  </si>
  <si>
    <t>2019 год                                        ( предусматривается ввод в эксплуатацию газопроводов протяженностью 213,9 км,                              2020год (предусматривается ввод в эксплуатацию газопроводов протяженностью 170,0 км</t>
  </si>
  <si>
    <t>2019 год                                      (предусматривается ввод в эксплуатацию газопроводов протяженностью 234,85 км, газификация 993 домовладений)               2020год (предусматривается ввод в эксплуатацию газопроводов протяженностью 132,8 км, газификация 1043 домовладений)</t>
  </si>
  <si>
    <t>протяженность 11,3 км, количество домовладений 93</t>
  </si>
  <si>
    <t>протяженность 12,0 км, количество домовладений 30</t>
  </si>
  <si>
    <t>протяженность 14,3 км, количество домовладений 35</t>
  </si>
  <si>
    <t>протяженность 10,9 км</t>
  </si>
  <si>
    <t>протяженность 6,0 км, количество домовладений 52</t>
  </si>
  <si>
    <t>протяженность 8,4 км, количество домовладений 79</t>
  </si>
  <si>
    <t>2019 год                  (предусматривается ввод в эксплуатацию газопроводов протяженностью 87,2 км, газификация 393 домовладений)</t>
  </si>
  <si>
    <t xml:space="preserve"> </t>
  </si>
  <si>
    <t>Подпрограмма «Устойчивое развитие сельских территорий Курской области на 2014-2017 годы и на период до 2021 года» государственной программы «Развитие сельского хозяйства и регулирования рынков сельскохозяйственной продукции, сырья и продовольствия в Курской области»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</si>
</sst>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d/m;@"/>
    <numFmt numFmtId="166" formatCode="0.0"/>
  </numFmts>
  <fonts count="12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11" fontId="3" fillId="0" borderId="1" xfId="0" applyNumberFormat="1" applyFont="1" applyBorder="1" applyAlignment="1">
      <alignment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16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/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1" fontId="9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0" fontId="9" fillId="0" borderId="6" xfId="0" applyFont="1" applyBorder="1"/>
    <xf numFmtId="2" fontId="9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166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/>
    </xf>
    <xf numFmtId="166" fontId="9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166" fontId="9" fillId="2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164" fontId="9" fillId="2" borderId="5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left" wrapText="1"/>
    </xf>
    <xf numFmtId="164" fontId="10" fillId="0" borderId="5" xfId="0" applyNumberFormat="1" applyFont="1" applyBorder="1" applyAlignment="1">
      <alignment horizontal="center"/>
    </xf>
    <xf numFmtId="166" fontId="10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" fontId="10" fillId="0" borderId="5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164" fontId="10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166" fontId="10" fillId="0" borderId="5" xfId="0" applyNumberFormat="1" applyFont="1" applyBorder="1" applyAlignment="1">
      <alignment horizontal="center"/>
    </xf>
    <xf numFmtId="0" fontId="9" fillId="0" borderId="1" xfId="0" applyFont="1" applyBorder="1"/>
    <xf numFmtId="166" fontId="9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66" fontId="9" fillId="2" borderId="1" xfId="0" applyNumberFormat="1" applyFont="1" applyFill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/>
    </xf>
    <xf numFmtId="165" fontId="7" fillId="0" borderId="7" xfId="0" applyNumberFormat="1" applyFont="1" applyBorder="1" applyAlignment="1">
      <alignment horizontal="center"/>
    </xf>
    <xf numFmtId="165" fontId="7" fillId="0" borderId="6" xfId="0" applyNumberFormat="1" applyFont="1" applyBorder="1" applyAlignment="1">
      <alignment horizont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1" fontId="7" fillId="0" borderId="5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" fontId="7" fillId="0" borderId="6" xfId="0" applyNumberFormat="1" applyFont="1" applyBorder="1" applyAlignment="1">
      <alignment horizontal="center"/>
    </xf>
    <xf numFmtId="165" fontId="7" fillId="0" borderId="5" xfId="0" applyNumberFormat="1" applyFont="1" applyBorder="1" applyAlignment="1">
      <alignment horizontal="center" vertical="center"/>
    </xf>
    <xf numFmtId="165" fontId="7" fillId="0" borderId="7" xfId="0" applyNumberFormat="1" applyFont="1" applyBorder="1" applyAlignment="1">
      <alignment horizontal="center" vertical="center"/>
    </xf>
    <xf numFmtId="165" fontId="7" fillId="0" borderId="6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165" fontId="9" fillId="0" borderId="5" xfId="0" applyNumberFormat="1" applyFont="1" applyBorder="1" applyAlignment="1">
      <alignment horizontal="center" vertical="center" wrapText="1"/>
    </xf>
    <xf numFmtId="165" fontId="9" fillId="0" borderId="7" xfId="0" applyNumberFormat="1" applyFont="1" applyBorder="1" applyAlignment="1">
      <alignment horizontal="center" vertical="center"/>
    </xf>
    <xf numFmtId="165" fontId="9" fillId="0" borderId="6" xfId="0" applyNumberFormat="1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166" fontId="9" fillId="0" borderId="5" xfId="0" applyNumberFormat="1" applyFont="1" applyBorder="1" applyAlignment="1">
      <alignment horizontal="center" vertical="center"/>
    </xf>
    <xf numFmtId="166" fontId="9" fillId="0" borderId="7" xfId="0" applyNumberFormat="1" applyFont="1" applyBorder="1" applyAlignment="1">
      <alignment horizontal="center" vertical="center"/>
    </xf>
    <xf numFmtId="166" fontId="9" fillId="0" borderId="6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165" fontId="8" fillId="0" borderId="2" xfId="0" applyNumberFormat="1" applyFont="1" applyBorder="1" applyAlignment="1">
      <alignment horizontal="center"/>
    </xf>
    <xf numFmtId="165" fontId="8" fillId="0" borderId="3" xfId="0" applyNumberFormat="1" applyFont="1" applyBorder="1" applyAlignment="1">
      <alignment horizontal="center"/>
    </xf>
    <xf numFmtId="165" fontId="8" fillId="0" borderId="4" xfId="0" applyNumberFormat="1" applyFont="1" applyBorder="1" applyAlignment="1">
      <alignment horizontal="center"/>
    </xf>
    <xf numFmtId="165" fontId="6" fillId="0" borderId="2" xfId="0" applyNumberFormat="1" applyFont="1" applyBorder="1" applyAlignment="1">
      <alignment horizontal="center" vertical="center"/>
    </xf>
    <xf numFmtId="165" fontId="6" fillId="0" borderId="3" xfId="0" applyNumberFormat="1" applyFont="1" applyBorder="1" applyAlignment="1">
      <alignment horizontal="center" vertical="center"/>
    </xf>
    <xf numFmtId="165" fontId="6" fillId="0" borderId="4" xfId="0" applyNumberFormat="1" applyFont="1" applyBorder="1" applyAlignment="1">
      <alignment horizontal="center" vertical="center"/>
    </xf>
    <xf numFmtId="165" fontId="1" fillId="0" borderId="5" xfId="0" applyNumberFormat="1" applyFont="1" applyBorder="1" applyAlignment="1">
      <alignment horizontal="left" vertical="center" wrapText="1"/>
    </xf>
    <xf numFmtId="165" fontId="1" fillId="0" borderId="7" xfId="0" applyNumberFormat="1" applyFont="1" applyBorder="1" applyAlignment="1">
      <alignment horizontal="left" vertical="center" wrapText="1"/>
    </xf>
    <xf numFmtId="165" fontId="1" fillId="0" borderId="6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8"/>
  <sheetViews>
    <sheetView tabSelected="1" view="pageBreakPreview" topLeftCell="A412" zoomScale="74" zoomScaleNormal="64" zoomScaleSheetLayoutView="74" zoomScalePageLayoutView="80" workbookViewId="0">
      <selection activeCell="B263" sqref="B263:B267"/>
    </sheetView>
  </sheetViews>
  <sheetFormatPr defaultRowHeight="15" x14ac:dyDescent="0.25"/>
  <cols>
    <col min="1" max="1" width="9.85546875" customWidth="1"/>
    <col min="2" max="2" width="147.5703125" customWidth="1"/>
    <col min="3" max="3" width="33" customWidth="1"/>
    <col min="4" max="4" width="29.140625" customWidth="1"/>
    <col min="5" max="6" width="26.85546875" customWidth="1"/>
    <col min="7" max="7" width="21.28515625" customWidth="1"/>
    <col min="8" max="8" width="26.85546875" customWidth="1"/>
    <col min="9" max="9" width="28.140625" customWidth="1"/>
    <col min="10" max="10" width="28.42578125" customWidth="1"/>
  </cols>
  <sheetData>
    <row r="1" spans="1:10" ht="35.25" customHeight="1" x14ac:dyDescent="0.35">
      <c r="A1" s="1"/>
      <c r="B1" s="1"/>
      <c r="C1" s="1"/>
      <c r="D1" s="1"/>
      <c r="E1" s="2"/>
      <c r="F1" s="2"/>
      <c r="G1" s="20"/>
      <c r="H1" s="107" t="s">
        <v>70</v>
      </c>
      <c r="I1" s="107"/>
      <c r="J1" s="107"/>
    </row>
    <row r="2" spans="1:10" ht="27" customHeight="1" x14ac:dyDescent="0.35">
      <c r="A2" s="1"/>
      <c r="B2" s="1"/>
      <c r="C2" s="1"/>
      <c r="D2" s="1"/>
      <c r="E2" s="2"/>
      <c r="F2" s="2"/>
      <c r="G2" s="20"/>
      <c r="H2" s="107"/>
      <c r="I2" s="107"/>
      <c r="J2" s="107"/>
    </row>
    <row r="3" spans="1:10" ht="23.25" customHeight="1" x14ac:dyDescent="0.35">
      <c r="A3" s="1"/>
      <c r="B3" s="1"/>
      <c r="C3" s="1"/>
      <c r="D3" s="1"/>
      <c r="E3" s="2"/>
      <c r="F3" s="2"/>
      <c r="G3" s="20"/>
      <c r="H3" s="107"/>
      <c r="I3" s="107"/>
      <c r="J3" s="107"/>
    </row>
    <row r="4" spans="1:10" ht="16.5" customHeight="1" x14ac:dyDescent="0.35">
      <c r="A4" s="1"/>
      <c r="B4" s="1"/>
      <c r="C4" s="1"/>
      <c r="D4" s="1"/>
      <c r="E4" s="2"/>
      <c r="F4" s="2"/>
      <c r="G4" s="20"/>
      <c r="H4" s="107"/>
      <c r="I4" s="107"/>
      <c r="J4" s="107"/>
    </row>
    <row r="5" spans="1:10" ht="33" customHeight="1" x14ac:dyDescent="0.25">
      <c r="A5" s="111" t="s">
        <v>0</v>
      </c>
      <c r="B5" s="112"/>
      <c r="C5" s="112"/>
      <c r="D5" s="112"/>
      <c r="E5" s="112"/>
      <c r="F5" s="112"/>
      <c r="G5" s="112"/>
      <c r="H5" s="112"/>
      <c r="I5" s="112"/>
      <c r="J5" s="112"/>
    </row>
    <row r="6" spans="1:10" ht="28.5" customHeight="1" x14ac:dyDescent="0.25">
      <c r="A6" s="113"/>
      <c r="B6" s="113"/>
      <c r="C6" s="113"/>
      <c r="D6" s="113"/>
      <c r="E6" s="113"/>
      <c r="F6" s="113"/>
      <c r="G6" s="113"/>
      <c r="H6" s="113"/>
      <c r="I6" s="113"/>
      <c r="J6" s="113"/>
    </row>
    <row r="7" spans="1:10" ht="28.5" customHeight="1" x14ac:dyDescent="0.25">
      <c r="A7" s="114" t="s">
        <v>1</v>
      </c>
      <c r="B7" s="77" t="s">
        <v>2</v>
      </c>
      <c r="C7" s="77" t="s">
        <v>3</v>
      </c>
      <c r="D7" s="77" t="s">
        <v>13</v>
      </c>
      <c r="E7" s="108" t="s">
        <v>4</v>
      </c>
      <c r="F7" s="109"/>
      <c r="G7" s="109"/>
      <c r="H7" s="109"/>
      <c r="I7" s="110"/>
      <c r="J7" s="114" t="s">
        <v>69</v>
      </c>
    </row>
    <row r="8" spans="1:10" ht="117.75" customHeight="1" x14ac:dyDescent="0.25">
      <c r="A8" s="115"/>
      <c r="B8" s="79"/>
      <c r="C8" s="79"/>
      <c r="D8" s="79"/>
      <c r="E8" s="28" t="s">
        <v>5</v>
      </c>
      <c r="F8" s="28" t="s">
        <v>6</v>
      </c>
      <c r="G8" s="28" t="s">
        <v>7</v>
      </c>
      <c r="H8" s="28" t="s">
        <v>8</v>
      </c>
      <c r="I8" s="28" t="s">
        <v>9</v>
      </c>
      <c r="J8" s="115"/>
    </row>
    <row r="9" spans="1:10" ht="21.75" customHeight="1" x14ac:dyDescent="0.25">
      <c r="A9" s="18">
        <v>1</v>
      </c>
      <c r="B9" s="17">
        <v>2</v>
      </c>
      <c r="C9" s="17">
        <v>3</v>
      </c>
      <c r="D9" s="17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  <c r="J9" s="18">
        <v>10</v>
      </c>
    </row>
    <row r="10" spans="1:10" ht="38.25" customHeight="1" x14ac:dyDescent="0.25">
      <c r="A10" s="21"/>
      <c r="B10" s="16" t="s">
        <v>12</v>
      </c>
      <c r="C10" s="34"/>
      <c r="D10" s="34"/>
      <c r="E10" s="35">
        <f>E34+E268+E340+E413+E415+E416+E417</f>
        <v>1205987.3629999999</v>
      </c>
      <c r="F10" s="36">
        <f>F34+F268+F340+F415+F416+F417</f>
        <v>231362</v>
      </c>
      <c r="G10" s="36">
        <f>G416</f>
        <v>19950</v>
      </c>
      <c r="H10" s="36">
        <f>H416</f>
        <v>22610</v>
      </c>
      <c r="I10" s="36">
        <f>I416+I417</f>
        <v>603990</v>
      </c>
      <c r="J10" s="37">
        <f>E10+F10+G10+H10+I10</f>
        <v>2083899.3629999999</v>
      </c>
    </row>
    <row r="11" spans="1:10" ht="33" customHeight="1" x14ac:dyDescent="0.35">
      <c r="A11" s="22">
        <v>1</v>
      </c>
      <c r="B11" s="4" t="s">
        <v>10</v>
      </c>
      <c r="C11" s="29" t="s">
        <v>11</v>
      </c>
      <c r="D11" s="38"/>
      <c r="E11" s="39">
        <v>2240858</v>
      </c>
      <c r="F11" s="39">
        <v>2282847</v>
      </c>
      <c r="G11" s="39">
        <v>2338347</v>
      </c>
      <c r="H11" s="39">
        <v>2391347</v>
      </c>
      <c r="I11" s="39">
        <v>2449347</v>
      </c>
      <c r="J11" s="29"/>
    </row>
    <row r="12" spans="1:10" ht="24.75" customHeight="1" x14ac:dyDescent="0.3">
      <c r="A12" s="22">
        <v>2</v>
      </c>
      <c r="B12" s="116" t="s">
        <v>14</v>
      </c>
      <c r="C12" s="117"/>
      <c r="D12" s="117"/>
      <c r="E12" s="117"/>
      <c r="F12" s="117"/>
      <c r="G12" s="117"/>
      <c r="H12" s="117"/>
      <c r="I12" s="117"/>
      <c r="J12" s="118"/>
    </row>
    <row r="13" spans="1:10" ht="56.25" customHeight="1" x14ac:dyDescent="0.3">
      <c r="A13" s="23" t="s">
        <v>255</v>
      </c>
      <c r="B13" s="5" t="s">
        <v>15</v>
      </c>
      <c r="C13" s="28" t="s">
        <v>136</v>
      </c>
      <c r="D13" s="28" t="s">
        <v>260</v>
      </c>
      <c r="E13" s="119">
        <v>400000</v>
      </c>
      <c r="F13" s="29">
        <v>0</v>
      </c>
      <c r="G13" s="29">
        <v>0</v>
      </c>
      <c r="H13" s="29">
        <v>0</v>
      </c>
      <c r="I13" s="29">
        <v>0</v>
      </c>
      <c r="J13" s="119">
        <f>E13+F13+G13+H13+I13</f>
        <v>400000</v>
      </c>
    </row>
    <row r="14" spans="1:10" ht="49.5" customHeight="1" x14ac:dyDescent="0.3">
      <c r="A14" s="23" t="s">
        <v>256</v>
      </c>
      <c r="B14" s="5" t="s">
        <v>17</v>
      </c>
      <c r="C14" s="28" t="s">
        <v>137</v>
      </c>
      <c r="D14" s="28" t="s">
        <v>260</v>
      </c>
      <c r="E14" s="120"/>
      <c r="F14" s="29">
        <v>0</v>
      </c>
      <c r="G14" s="29">
        <v>0</v>
      </c>
      <c r="H14" s="29">
        <v>0</v>
      </c>
      <c r="I14" s="29">
        <v>0</v>
      </c>
      <c r="J14" s="120"/>
    </row>
    <row r="15" spans="1:10" ht="40.5" customHeight="1" x14ac:dyDescent="0.3">
      <c r="A15" s="23" t="s">
        <v>257</v>
      </c>
      <c r="B15" s="5" t="s">
        <v>18</v>
      </c>
      <c r="C15" s="28" t="s">
        <v>138</v>
      </c>
      <c r="D15" s="28" t="s">
        <v>260</v>
      </c>
      <c r="E15" s="120"/>
      <c r="F15" s="29">
        <v>0</v>
      </c>
      <c r="G15" s="29">
        <v>0</v>
      </c>
      <c r="H15" s="29">
        <v>0</v>
      </c>
      <c r="I15" s="29">
        <v>0</v>
      </c>
      <c r="J15" s="120"/>
    </row>
    <row r="16" spans="1:10" ht="79.5" customHeight="1" x14ac:dyDescent="0.3">
      <c r="A16" s="23" t="s">
        <v>258</v>
      </c>
      <c r="B16" s="5" t="s">
        <v>253</v>
      </c>
      <c r="C16" s="28" t="s">
        <v>139</v>
      </c>
      <c r="D16" s="28" t="s">
        <v>260</v>
      </c>
      <c r="E16" s="120"/>
      <c r="F16" s="29">
        <v>0</v>
      </c>
      <c r="G16" s="29">
        <v>0</v>
      </c>
      <c r="H16" s="29">
        <v>0</v>
      </c>
      <c r="I16" s="29">
        <v>0</v>
      </c>
      <c r="J16" s="120"/>
    </row>
    <row r="17" spans="1:10" ht="57.75" customHeight="1" x14ac:dyDescent="0.3">
      <c r="A17" s="23" t="s">
        <v>259</v>
      </c>
      <c r="B17" s="5" t="s">
        <v>19</v>
      </c>
      <c r="C17" s="28" t="s">
        <v>140</v>
      </c>
      <c r="D17" s="28" t="s">
        <v>260</v>
      </c>
      <c r="E17" s="120"/>
      <c r="F17" s="29">
        <v>0</v>
      </c>
      <c r="G17" s="29">
        <v>0</v>
      </c>
      <c r="H17" s="29">
        <v>0</v>
      </c>
      <c r="I17" s="29">
        <v>0</v>
      </c>
      <c r="J17" s="120"/>
    </row>
    <row r="18" spans="1:10" ht="78" customHeight="1" x14ac:dyDescent="0.3">
      <c r="A18" s="23" t="s">
        <v>261</v>
      </c>
      <c r="B18" s="5" t="s">
        <v>254</v>
      </c>
      <c r="C18" s="28" t="s">
        <v>141</v>
      </c>
      <c r="D18" s="28" t="s">
        <v>260</v>
      </c>
      <c r="E18" s="120"/>
      <c r="F18" s="29">
        <v>0</v>
      </c>
      <c r="G18" s="29">
        <v>0</v>
      </c>
      <c r="H18" s="29">
        <v>0</v>
      </c>
      <c r="I18" s="29">
        <v>0</v>
      </c>
      <c r="J18" s="120"/>
    </row>
    <row r="19" spans="1:10" ht="46.5" x14ac:dyDescent="0.3">
      <c r="A19" s="23" t="s">
        <v>262</v>
      </c>
      <c r="B19" s="5" t="s">
        <v>21</v>
      </c>
      <c r="C19" s="28" t="s">
        <v>142</v>
      </c>
      <c r="D19" s="28" t="s">
        <v>260</v>
      </c>
      <c r="E19" s="120"/>
      <c r="F19" s="29">
        <v>0</v>
      </c>
      <c r="G19" s="29">
        <v>0</v>
      </c>
      <c r="H19" s="29">
        <v>0</v>
      </c>
      <c r="I19" s="29">
        <v>0</v>
      </c>
      <c r="J19" s="120"/>
    </row>
    <row r="20" spans="1:10" ht="78" customHeight="1" x14ac:dyDescent="0.3">
      <c r="A20" s="23" t="s">
        <v>263</v>
      </c>
      <c r="B20" s="5" t="s">
        <v>143</v>
      </c>
      <c r="C20" s="28" t="s">
        <v>144</v>
      </c>
      <c r="D20" s="28" t="s">
        <v>260</v>
      </c>
      <c r="E20" s="120"/>
      <c r="F20" s="29">
        <v>0</v>
      </c>
      <c r="G20" s="29">
        <v>0</v>
      </c>
      <c r="H20" s="29">
        <v>0</v>
      </c>
      <c r="I20" s="29">
        <v>0</v>
      </c>
      <c r="J20" s="120"/>
    </row>
    <row r="21" spans="1:10" ht="78.75" customHeight="1" x14ac:dyDescent="0.3">
      <c r="A21" s="24" t="s">
        <v>264</v>
      </c>
      <c r="B21" s="7" t="s">
        <v>24</v>
      </c>
      <c r="C21" s="28" t="s">
        <v>147</v>
      </c>
      <c r="D21" s="28" t="s">
        <v>260</v>
      </c>
      <c r="E21" s="120"/>
      <c r="F21" s="29">
        <v>0</v>
      </c>
      <c r="G21" s="29">
        <v>0</v>
      </c>
      <c r="H21" s="29">
        <v>0</v>
      </c>
      <c r="I21" s="29">
        <v>0</v>
      </c>
      <c r="J21" s="120"/>
    </row>
    <row r="22" spans="1:10" ht="48" customHeight="1" x14ac:dyDescent="0.3">
      <c r="A22" s="23" t="s">
        <v>265</v>
      </c>
      <c r="B22" s="5" t="s">
        <v>25</v>
      </c>
      <c r="C22" s="28" t="s">
        <v>150</v>
      </c>
      <c r="D22" s="28" t="s">
        <v>260</v>
      </c>
      <c r="E22" s="120"/>
      <c r="F22" s="29">
        <v>0</v>
      </c>
      <c r="G22" s="29">
        <v>0</v>
      </c>
      <c r="H22" s="29">
        <v>0</v>
      </c>
      <c r="I22" s="29">
        <v>0</v>
      </c>
      <c r="J22" s="120"/>
    </row>
    <row r="23" spans="1:10" ht="80.25" customHeight="1" x14ac:dyDescent="0.3">
      <c r="A23" s="23" t="s">
        <v>266</v>
      </c>
      <c r="B23" s="5" t="s">
        <v>151</v>
      </c>
      <c r="C23" s="28" t="s">
        <v>152</v>
      </c>
      <c r="D23" s="28" t="s">
        <v>260</v>
      </c>
      <c r="E23" s="121"/>
      <c r="F23" s="29">
        <v>0</v>
      </c>
      <c r="G23" s="29">
        <v>0</v>
      </c>
      <c r="H23" s="29">
        <v>0</v>
      </c>
      <c r="I23" s="29">
        <v>0</v>
      </c>
      <c r="J23" s="121"/>
    </row>
    <row r="24" spans="1:10" ht="72.75" customHeight="1" x14ac:dyDescent="0.3">
      <c r="A24" s="23" t="s">
        <v>267</v>
      </c>
      <c r="B24" s="8" t="s">
        <v>248</v>
      </c>
      <c r="C24" s="28" t="s">
        <v>145</v>
      </c>
      <c r="D24" s="28" t="s">
        <v>260</v>
      </c>
      <c r="E24" s="30">
        <v>0</v>
      </c>
      <c r="F24" s="122"/>
      <c r="G24" s="29">
        <v>0</v>
      </c>
      <c r="H24" s="29">
        <v>0</v>
      </c>
      <c r="I24" s="29">
        <v>0</v>
      </c>
      <c r="J24" s="119"/>
    </row>
    <row r="25" spans="1:10" ht="49.5" customHeight="1" x14ac:dyDescent="0.3">
      <c r="A25" s="23" t="s">
        <v>268</v>
      </c>
      <c r="B25" s="9" t="s">
        <v>22</v>
      </c>
      <c r="C25" s="28" t="s">
        <v>146</v>
      </c>
      <c r="D25" s="28" t="s">
        <v>260</v>
      </c>
      <c r="E25" s="30">
        <v>0</v>
      </c>
      <c r="F25" s="123"/>
      <c r="G25" s="29">
        <v>0</v>
      </c>
      <c r="H25" s="29">
        <v>0</v>
      </c>
      <c r="I25" s="29">
        <v>0</v>
      </c>
      <c r="J25" s="120"/>
    </row>
    <row r="26" spans="1:10" ht="75.75" customHeight="1" x14ac:dyDescent="0.3">
      <c r="A26" s="23" t="s">
        <v>269</v>
      </c>
      <c r="B26" s="5" t="s">
        <v>249</v>
      </c>
      <c r="C26" s="28" t="s">
        <v>148</v>
      </c>
      <c r="D26" s="28" t="s">
        <v>260</v>
      </c>
      <c r="E26" s="31">
        <v>0</v>
      </c>
      <c r="F26" s="123"/>
      <c r="G26" s="29">
        <v>0</v>
      </c>
      <c r="H26" s="29">
        <v>0</v>
      </c>
      <c r="I26" s="29">
        <v>0</v>
      </c>
      <c r="J26" s="120"/>
    </row>
    <row r="27" spans="1:10" ht="52.5" customHeight="1" x14ac:dyDescent="0.3">
      <c r="A27" s="23" t="s">
        <v>270</v>
      </c>
      <c r="B27" s="5" t="s">
        <v>23</v>
      </c>
      <c r="C27" s="28" t="s">
        <v>149</v>
      </c>
      <c r="D27" s="28" t="s">
        <v>260</v>
      </c>
      <c r="E27" s="31">
        <v>0</v>
      </c>
      <c r="F27" s="123"/>
      <c r="G27" s="29">
        <v>0</v>
      </c>
      <c r="H27" s="29">
        <v>0</v>
      </c>
      <c r="I27" s="29">
        <v>0</v>
      </c>
      <c r="J27" s="120"/>
    </row>
    <row r="28" spans="1:10" ht="27.75" customHeight="1" x14ac:dyDescent="0.25">
      <c r="A28" s="30">
        <v>1</v>
      </c>
      <c r="B28" s="27">
        <v>2</v>
      </c>
      <c r="C28" s="27">
        <v>3</v>
      </c>
      <c r="D28" s="27">
        <v>4</v>
      </c>
      <c r="E28" s="30">
        <v>5</v>
      </c>
      <c r="F28" s="32">
        <v>6</v>
      </c>
      <c r="G28" s="33">
        <v>7</v>
      </c>
      <c r="H28" s="33">
        <v>8</v>
      </c>
      <c r="I28" s="33">
        <v>9</v>
      </c>
      <c r="J28" s="32">
        <v>10</v>
      </c>
    </row>
    <row r="29" spans="1:10" ht="60" customHeight="1" x14ac:dyDescent="0.3">
      <c r="A29" s="22" t="s">
        <v>271</v>
      </c>
      <c r="B29" s="5" t="s">
        <v>26</v>
      </c>
      <c r="C29" s="28" t="s">
        <v>381</v>
      </c>
      <c r="D29" s="28" t="s">
        <v>260</v>
      </c>
      <c r="E29" s="31">
        <v>0</v>
      </c>
      <c r="F29" s="114">
        <v>0</v>
      </c>
      <c r="G29" s="29">
        <v>0</v>
      </c>
      <c r="H29" s="29">
        <v>0</v>
      </c>
      <c r="I29" s="29">
        <v>0</v>
      </c>
      <c r="J29" s="114">
        <v>0</v>
      </c>
    </row>
    <row r="30" spans="1:10" ht="51.75" customHeight="1" x14ac:dyDescent="0.3">
      <c r="A30" s="22" t="s">
        <v>272</v>
      </c>
      <c r="B30" s="5" t="s">
        <v>20</v>
      </c>
      <c r="C30" s="28" t="s">
        <v>382</v>
      </c>
      <c r="D30" s="28" t="s">
        <v>260</v>
      </c>
      <c r="E30" s="31">
        <v>0</v>
      </c>
      <c r="F30" s="128"/>
      <c r="G30" s="29">
        <v>0</v>
      </c>
      <c r="H30" s="29">
        <v>0</v>
      </c>
      <c r="I30" s="29">
        <v>0</v>
      </c>
      <c r="J30" s="128"/>
    </row>
    <row r="31" spans="1:10" ht="46.5" x14ac:dyDescent="0.3">
      <c r="A31" s="22" t="s">
        <v>273</v>
      </c>
      <c r="B31" s="5" t="s">
        <v>16</v>
      </c>
      <c r="C31" s="28" t="s">
        <v>383</v>
      </c>
      <c r="D31" s="28" t="s">
        <v>260</v>
      </c>
      <c r="E31" s="31">
        <v>0</v>
      </c>
      <c r="F31" s="128"/>
      <c r="G31" s="29">
        <v>0</v>
      </c>
      <c r="H31" s="29">
        <v>0</v>
      </c>
      <c r="I31" s="29">
        <v>0</v>
      </c>
      <c r="J31" s="128"/>
    </row>
    <row r="32" spans="1:10" ht="46.5" x14ac:dyDescent="0.3">
      <c r="A32" s="22" t="s">
        <v>274</v>
      </c>
      <c r="B32" s="5" t="s">
        <v>135</v>
      </c>
      <c r="C32" s="28" t="s">
        <v>384</v>
      </c>
      <c r="D32" s="28" t="s">
        <v>260</v>
      </c>
      <c r="E32" s="31">
        <v>0</v>
      </c>
      <c r="F32" s="128"/>
      <c r="G32" s="29">
        <v>0</v>
      </c>
      <c r="H32" s="29">
        <v>0</v>
      </c>
      <c r="I32" s="29">
        <v>0</v>
      </c>
      <c r="J32" s="128"/>
    </row>
    <row r="33" spans="1:10" ht="61.5" customHeight="1" x14ac:dyDescent="0.3">
      <c r="A33" s="22" t="s">
        <v>275</v>
      </c>
      <c r="B33" s="5" t="s">
        <v>27</v>
      </c>
      <c r="C33" s="28" t="s">
        <v>385</v>
      </c>
      <c r="D33" s="28" t="s">
        <v>260</v>
      </c>
      <c r="E33" s="31">
        <v>0</v>
      </c>
      <c r="F33" s="115"/>
      <c r="G33" s="29">
        <v>0</v>
      </c>
      <c r="H33" s="29">
        <v>0</v>
      </c>
      <c r="I33" s="29">
        <v>0</v>
      </c>
      <c r="J33" s="115"/>
    </row>
    <row r="34" spans="1:10" ht="233.25" customHeight="1" x14ac:dyDescent="0.3">
      <c r="A34" s="22"/>
      <c r="B34" s="10" t="s">
        <v>219</v>
      </c>
      <c r="C34" s="40" t="s">
        <v>391</v>
      </c>
      <c r="D34" s="41"/>
      <c r="E34" s="42">
        <v>400000</v>
      </c>
      <c r="F34" s="43">
        <v>0</v>
      </c>
      <c r="G34" s="43">
        <v>0</v>
      </c>
      <c r="H34" s="43">
        <v>0</v>
      </c>
      <c r="I34" s="43">
        <v>0</v>
      </c>
      <c r="J34" s="42">
        <f>E34+F34</f>
        <v>400000</v>
      </c>
    </row>
    <row r="35" spans="1:10" ht="31.5" customHeight="1" x14ac:dyDescent="0.3">
      <c r="A35" s="22">
        <v>3</v>
      </c>
      <c r="B35" s="116" t="s">
        <v>51</v>
      </c>
      <c r="C35" s="117"/>
      <c r="D35" s="117"/>
      <c r="E35" s="117"/>
      <c r="F35" s="117"/>
      <c r="G35" s="117"/>
      <c r="H35" s="117"/>
      <c r="I35" s="117"/>
      <c r="J35" s="118"/>
    </row>
    <row r="36" spans="1:10" ht="31.5" customHeight="1" x14ac:dyDescent="0.3">
      <c r="A36" s="23">
        <v>43468</v>
      </c>
      <c r="B36" s="116" t="s">
        <v>28</v>
      </c>
      <c r="C36" s="117"/>
      <c r="D36" s="117"/>
      <c r="E36" s="117"/>
      <c r="F36" s="117"/>
      <c r="G36" s="117"/>
      <c r="H36" s="117"/>
      <c r="I36" s="117"/>
      <c r="J36" s="118"/>
    </row>
    <row r="37" spans="1:10" ht="15.75" x14ac:dyDescent="0.25">
      <c r="A37" s="135" t="s">
        <v>223</v>
      </c>
      <c r="B37" s="136"/>
      <c r="C37" s="136"/>
      <c r="D37" s="136"/>
      <c r="E37" s="136"/>
      <c r="F37" s="136"/>
      <c r="G37" s="136"/>
      <c r="H37" s="136"/>
      <c r="I37" s="136"/>
      <c r="J37" s="137"/>
    </row>
    <row r="38" spans="1:10" ht="21.75" customHeight="1" x14ac:dyDescent="0.3">
      <c r="A38" s="71" t="s">
        <v>276</v>
      </c>
      <c r="B38" s="80" t="s">
        <v>29</v>
      </c>
      <c r="C38" s="77" t="s">
        <v>153</v>
      </c>
      <c r="D38" s="44" t="s">
        <v>239</v>
      </c>
      <c r="E38" s="39">
        <f>E39+E40+E41+E42</f>
        <v>6906.6810000000005</v>
      </c>
      <c r="F38" s="31">
        <v>0</v>
      </c>
      <c r="G38" s="31">
        <v>0</v>
      </c>
      <c r="H38" s="31">
        <v>0</v>
      </c>
      <c r="I38" s="31">
        <v>0</v>
      </c>
      <c r="J38" s="39">
        <f>J39+J40+J41+J42</f>
        <v>6906.6810000000005</v>
      </c>
    </row>
    <row r="39" spans="1:10" ht="19.5" customHeight="1" x14ac:dyDescent="0.3">
      <c r="A39" s="72"/>
      <c r="B39" s="81"/>
      <c r="C39" s="78"/>
      <c r="D39" s="44" t="s">
        <v>65</v>
      </c>
      <c r="E39" s="29">
        <v>0</v>
      </c>
      <c r="F39" s="31">
        <v>0</v>
      </c>
      <c r="G39" s="31">
        <v>0</v>
      </c>
      <c r="H39" s="31">
        <v>0</v>
      </c>
      <c r="I39" s="31">
        <v>0</v>
      </c>
      <c r="J39" s="29">
        <v>0</v>
      </c>
    </row>
    <row r="40" spans="1:10" ht="18.75" x14ac:dyDescent="0.3">
      <c r="A40" s="72"/>
      <c r="B40" s="81"/>
      <c r="C40" s="78"/>
      <c r="D40" s="45" t="s">
        <v>66</v>
      </c>
      <c r="E40" s="29">
        <v>6523.7340000000004</v>
      </c>
      <c r="F40" s="31">
        <v>0</v>
      </c>
      <c r="G40" s="31">
        <v>0</v>
      </c>
      <c r="H40" s="31">
        <v>0</v>
      </c>
      <c r="I40" s="31">
        <v>0</v>
      </c>
      <c r="J40" s="29">
        <v>6523.7340000000004</v>
      </c>
    </row>
    <row r="41" spans="1:10" ht="18.75" x14ac:dyDescent="0.3">
      <c r="A41" s="72"/>
      <c r="B41" s="81"/>
      <c r="C41" s="78"/>
      <c r="D41" s="45" t="s">
        <v>67</v>
      </c>
      <c r="E41" s="29">
        <v>382.947</v>
      </c>
      <c r="F41" s="31">
        <v>0</v>
      </c>
      <c r="G41" s="31">
        <v>0</v>
      </c>
      <c r="H41" s="31">
        <v>0</v>
      </c>
      <c r="I41" s="31">
        <v>0</v>
      </c>
      <c r="J41" s="29">
        <v>382.947</v>
      </c>
    </row>
    <row r="42" spans="1:10" ht="19.5" customHeight="1" x14ac:dyDescent="0.3">
      <c r="A42" s="73"/>
      <c r="B42" s="82"/>
      <c r="C42" s="79"/>
      <c r="D42" s="44" t="s">
        <v>68</v>
      </c>
      <c r="E42" s="29">
        <v>0</v>
      </c>
      <c r="F42" s="31">
        <v>0</v>
      </c>
      <c r="G42" s="31">
        <v>0</v>
      </c>
      <c r="H42" s="31">
        <v>0</v>
      </c>
      <c r="I42" s="31">
        <v>0</v>
      </c>
      <c r="J42" s="29">
        <v>0</v>
      </c>
    </row>
    <row r="43" spans="1:10" ht="21.75" customHeight="1" x14ac:dyDescent="0.3">
      <c r="A43" s="86" t="s">
        <v>277</v>
      </c>
      <c r="B43" s="80" t="s">
        <v>30</v>
      </c>
      <c r="C43" s="77" t="s">
        <v>154</v>
      </c>
      <c r="D43" s="44" t="s">
        <v>239</v>
      </c>
      <c r="E43" s="29">
        <f>E44+E45+E46+E47</f>
        <v>5921.0550000000003</v>
      </c>
      <c r="F43" s="31">
        <v>0</v>
      </c>
      <c r="G43" s="31">
        <v>0</v>
      </c>
      <c r="H43" s="31">
        <v>0</v>
      </c>
      <c r="I43" s="31">
        <v>0</v>
      </c>
      <c r="J43" s="29">
        <f>J44+J45+J46+J47</f>
        <v>5921.0550000000003</v>
      </c>
    </row>
    <row r="44" spans="1:10" ht="19.5" customHeight="1" x14ac:dyDescent="0.3">
      <c r="A44" s="87"/>
      <c r="B44" s="81"/>
      <c r="C44" s="78"/>
      <c r="D44" s="44" t="s">
        <v>65</v>
      </c>
      <c r="E44" s="29">
        <v>0</v>
      </c>
      <c r="F44" s="31">
        <v>0</v>
      </c>
      <c r="G44" s="31">
        <v>0</v>
      </c>
      <c r="H44" s="31">
        <v>0</v>
      </c>
      <c r="I44" s="31">
        <v>0</v>
      </c>
      <c r="J44" s="29">
        <v>0</v>
      </c>
    </row>
    <row r="45" spans="1:10" ht="20.25" customHeight="1" x14ac:dyDescent="0.3">
      <c r="A45" s="87"/>
      <c r="B45" s="81"/>
      <c r="C45" s="78"/>
      <c r="D45" s="45" t="s">
        <v>66</v>
      </c>
      <c r="E45" s="29">
        <v>5577.7120000000004</v>
      </c>
      <c r="F45" s="31">
        <v>0</v>
      </c>
      <c r="G45" s="31">
        <v>0</v>
      </c>
      <c r="H45" s="31">
        <v>0</v>
      </c>
      <c r="I45" s="31">
        <v>0</v>
      </c>
      <c r="J45" s="29">
        <v>5577.7120000000004</v>
      </c>
    </row>
    <row r="46" spans="1:10" ht="19.5" customHeight="1" x14ac:dyDescent="0.3">
      <c r="A46" s="87"/>
      <c r="B46" s="81"/>
      <c r="C46" s="78"/>
      <c r="D46" s="45" t="s">
        <v>67</v>
      </c>
      <c r="E46" s="29">
        <v>343.34300000000002</v>
      </c>
      <c r="F46" s="31">
        <v>0</v>
      </c>
      <c r="G46" s="31">
        <v>0</v>
      </c>
      <c r="H46" s="31">
        <v>0</v>
      </c>
      <c r="I46" s="31">
        <v>0</v>
      </c>
      <c r="J46" s="29">
        <v>343.34300000000002</v>
      </c>
    </row>
    <row r="47" spans="1:10" ht="20.25" customHeight="1" x14ac:dyDescent="0.3">
      <c r="A47" s="88"/>
      <c r="B47" s="82"/>
      <c r="C47" s="79"/>
      <c r="D47" s="44" t="s">
        <v>68</v>
      </c>
      <c r="E47" s="29">
        <v>0</v>
      </c>
      <c r="F47" s="31">
        <v>0</v>
      </c>
      <c r="G47" s="31">
        <v>0</v>
      </c>
      <c r="H47" s="31">
        <v>0</v>
      </c>
      <c r="I47" s="31">
        <v>0</v>
      </c>
      <c r="J47" s="29">
        <v>0</v>
      </c>
    </row>
    <row r="48" spans="1:10" ht="23.25" customHeight="1" x14ac:dyDescent="0.3">
      <c r="A48" s="86" t="s">
        <v>278</v>
      </c>
      <c r="B48" s="80" t="s">
        <v>31</v>
      </c>
      <c r="C48" s="77" t="s">
        <v>174</v>
      </c>
      <c r="D48" s="44" t="s">
        <v>239</v>
      </c>
      <c r="E48" s="46">
        <f>E49+E50+E51+E52</f>
        <v>4901.21</v>
      </c>
      <c r="F48" s="31">
        <v>0</v>
      </c>
      <c r="G48" s="31">
        <v>0</v>
      </c>
      <c r="H48" s="31">
        <v>0</v>
      </c>
      <c r="I48" s="31">
        <v>0</v>
      </c>
      <c r="J48" s="46">
        <f>J49+J50+J51+J52</f>
        <v>4901.21</v>
      </c>
    </row>
    <row r="49" spans="1:10" ht="20.25" customHeight="1" x14ac:dyDescent="0.3">
      <c r="A49" s="87"/>
      <c r="B49" s="81"/>
      <c r="C49" s="78"/>
      <c r="D49" s="44" t="s">
        <v>65</v>
      </c>
      <c r="E49" s="29">
        <v>0</v>
      </c>
      <c r="F49" s="31">
        <v>0</v>
      </c>
      <c r="G49" s="31">
        <v>0</v>
      </c>
      <c r="H49" s="31">
        <v>0</v>
      </c>
      <c r="I49" s="31">
        <v>0</v>
      </c>
      <c r="J49" s="29">
        <v>0</v>
      </c>
    </row>
    <row r="50" spans="1:10" ht="18.75" x14ac:dyDescent="0.3">
      <c r="A50" s="87"/>
      <c r="B50" s="81"/>
      <c r="C50" s="78"/>
      <c r="D50" s="45" t="s">
        <v>66</v>
      </c>
      <c r="E50" s="29">
        <v>3216.1489999999999</v>
      </c>
      <c r="F50" s="31">
        <v>0</v>
      </c>
      <c r="G50" s="31">
        <v>0</v>
      </c>
      <c r="H50" s="31">
        <v>0</v>
      </c>
      <c r="I50" s="31">
        <v>0</v>
      </c>
      <c r="J50" s="29">
        <v>3216.1489999999999</v>
      </c>
    </row>
    <row r="51" spans="1:10" ht="18.75" x14ac:dyDescent="0.3">
      <c r="A51" s="87"/>
      <c r="B51" s="81"/>
      <c r="C51" s="78"/>
      <c r="D51" s="45" t="s">
        <v>67</v>
      </c>
      <c r="E51" s="29">
        <v>245.06100000000001</v>
      </c>
      <c r="F51" s="31">
        <v>0</v>
      </c>
      <c r="G51" s="31">
        <v>0</v>
      </c>
      <c r="H51" s="31">
        <v>0</v>
      </c>
      <c r="I51" s="31">
        <v>0</v>
      </c>
      <c r="J51" s="29">
        <v>245.06100000000001</v>
      </c>
    </row>
    <row r="52" spans="1:10" ht="19.5" customHeight="1" x14ac:dyDescent="0.3">
      <c r="A52" s="88"/>
      <c r="B52" s="82"/>
      <c r="C52" s="79"/>
      <c r="D52" s="44" t="s">
        <v>68</v>
      </c>
      <c r="E52" s="46">
        <v>1440</v>
      </c>
      <c r="F52" s="31">
        <v>0</v>
      </c>
      <c r="G52" s="31">
        <v>0</v>
      </c>
      <c r="H52" s="31">
        <v>0</v>
      </c>
      <c r="I52" s="31">
        <v>0</v>
      </c>
      <c r="J52" s="46">
        <v>1440</v>
      </c>
    </row>
    <row r="53" spans="1:10" ht="23.25" customHeight="1" x14ac:dyDescent="0.3">
      <c r="A53" s="86" t="s">
        <v>279</v>
      </c>
      <c r="B53" s="80" t="s">
        <v>32</v>
      </c>
      <c r="C53" s="77" t="s">
        <v>155</v>
      </c>
      <c r="D53" s="44" t="s">
        <v>239</v>
      </c>
      <c r="E53" s="46">
        <f>E54+E55+E56+E57</f>
        <v>12375.769</v>
      </c>
      <c r="F53" s="31">
        <v>0</v>
      </c>
      <c r="G53" s="31">
        <v>0</v>
      </c>
      <c r="H53" s="31">
        <v>0</v>
      </c>
      <c r="I53" s="31">
        <v>0</v>
      </c>
      <c r="J53" s="46">
        <f>J54+J55+J56+J57</f>
        <v>12375.769</v>
      </c>
    </row>
    <row r="54" spans="1:10" ht="19.5" customHeight="1" x14ac:dyDescent="0.3">
      <c r="A54" s="87"/>
      <c r="B54" s="81"/>
      <c r="C54" s="78"/>
      <c r="D54" s="44" t="s">
        <v>65</v>
      </c>
      <c r="E54" s="29">
        <v>0</v>
      </c>
      <c r="F54" s="31">
        <v>0</v>
      </c>
      <c r="G54" s="31">
        <v>0</v>
      </c>
      <c r="H54" s="31">
        <v>0</v>
      </c>
      <c r="I54" s="31">
        <v>0</v>
      </c>
      <c r="J54" s="29">
        <v>0</v>
      </c>
    </row>
    <row r="55" spans="1:10" ht="18.75" x14ac:dyDescent="0.3">
      <c r="A55" s="87"/>
      <c r="B55" s="81"/>
      <c r="C55" s="78"/>
      <c r="D55" s="45" t="s">
        <v>66</v>
      </c>
      <c r="E55" s="47">
        <v>11756.98</v>
      </c>
      <c r="F55" s="31">
        <v>0</v>
      </c>
      <c r="G55" s="31">
        <v>0</v>
      </c>
      <c r="H55" s="31">
        <v>0</v>
      </c>
      <c r="I55" s="31">
        <v>0</v>
      </c>
      <c r="J55" s="47">
        <v>11756.98</v>
      </c>
    </row>
    <row r="56" spans="1:10" ht="18.75" x14ac:dyDescent="0.3">
      <c r="A56" s="87"/>
      <c r="B56" s="81"/>
      <c r="C56" s="78"/>
      <c r="D56" s="45" t="s">
        <v>67</v>
      </c>
      <c r="E56" s="29">
        <v>618.78899999999999</v>
      </c>
      <c r="F56" s="31">
        <v>0</v>
      </c>
      <c r="G56" s="31">
        <v>0</v>
      </c>
      <c r="H56" s="31">
        <v>0</v>
      </c>
      <c r="I56" s="31">
        <v>0</v>
      </c>
      <c r="J56" s="29">
        <v>618.78899999999999</v>
      </c>
    </row>
    <row r="57" spans="1:10" ht="18" customHeight="1" x14ac:dyDescent="0.3">
      <c r="A57" s="88"/>
      <c r="B57" s="82"/>
      <c r="C57" s="79"/>
      <c r="D57" s="44" t="s">
        <v>68</v>
      </c>
      <c r="E57" s="29">
        <v>0</v>
      </c>
      <c r="F57" s="31">
        <v>0</v>
      </c>
      <c r="G57" s="31">
        <v>0</v>
      </c>
      <c r="H57" s="31">
        <v>0</v>
      </c>
      <c r="I57" s="31">
        <v>0</v>
      </c>
      <c r="J57" s="29">
        <v>0</v>
      </c>
    </row>
    <row r="58" spans="1:10" ht="23.25" customHeight="1" x14ac:dyDescent="0.3">
      <c r="A58" s="86" t="s">
        <v>280</v>
      </c>
      <c r="B58" s="80" t="s">
        <v>33</v>
      </c>
      <c r="C58" s="77" t="s">
        <v>173</v>
      </c>
      <c r="D58" s="44" t="s">
        <v>239</v>
      </c>
      <c r="E58" s="29">
        <f>E59+E60+E61+E62</f>
        <v>6940.3170000000009</v>
      </c>
      <c r="F58" s="31">
        <v>0</v>
      </c>
      <c r="G58" s="31">
        <v>0</v>
      </c>
      <c r="H58" s="31">
        <v>0</v>
      </c>
      <c r="I58" s="31">
        <v>0</v>
      </c>
      <c r="J58" s="29">
        <f>J59+J60+J61+J62</f>
        <v>6940.3170000000009</v>
      </c>
    </row>
    <row r="59" spans="1:10" ht="18" customHeight="1" x14ac:dyDescent="0.3">
      <c r="A59" s="87"/>
      <c r="B59" s="81"/>
      <c r="C59" s="78"/>
      <c r="D59" s="44" t="s">
        <v>65</v>
      </c>
      <c r="E59" s="29">
        <v>0</v>
      </c>
      <c r="F59" s="31">
        <v>0</v>
      </c>
      <c r="G59" s="31">
        <v>0</v>
      </c>
      <c r="H59" s="31">
        <v>0</v>
      </c>
      <c r="I59" s="31">
        <v>0</v>
      </c>
      <c r="J59" s="29">
        <v>0</v>
      </c>
    </row>
    <row r="60" spans="1:10" ht="18.75" x14ac:dyDescent="0.3">
      <c r="A60" s="87"/>
      <c r="B60" s="81"/>
      <c r="C60" s="78"/>
      <c r="D60" s="45" t="s">
        <v>66</v>
      </c>
      <c r="E60" s="29">
        <v>6075.1270000000004</v>
      </c>
      <c r="F60" s="31">
        <v>0</v>
      </c>
      <c r="G60" s="31">
        <v>0</v>
      </c>
      <c r="H60" s="31">
        <v>0</v>
      </c>
      <c r="I60" s="31">
        <v>0</v>
      </c>
      <c r="J60" s="29">
        <v>6075.1270000000004</v>
      </c>
    </row>
    <row r="61" spans="1:10" ht="18.75" x14ac:dyDescent="0.3">
      <c r="A61" s="87"/>
      <c r="B61" s="81"/>
      <c r="C61" s="78"/>
      <c r="D61" s="45" t="s">
        <v>67</v>
      </c>
      <c r="E61" s="29">
        <v>349.04700000000003</v>
      </c>
      <c r="F61" s="31">
        <v>0</v>
      </c>
      <c r="G61" s="31">
        <v>0</v>
      </c>
      <c r="H61" s="31">
        <v>0</v>
      </c>
      <c r="I61" s="31">
        <v>0</v>
      </c>
      <c r="J61" s="29">
        <v>349.04700000000003</v>
      </c>
    </row>
    <row r="62" spans="1:10" ht="21" customHeight="1" x14ac:dyDescent="0.3">
      <c r="A62" s="88"/>
      <c r="B62" s="82"/>
      <c r="C62" s="79"/>
      <c r="D62" s="44" t="s">
        <v>68</v>
      </c>
      <c r="E62" s="29">
        <v>516.14300000000003</v>
      </c>
      <c r="F62" s="31">
        <v>0</v>
      </c>
      <c r="G62" s="31">
        <v>0</v>
      </c>
      <c r="H62" s="31">
        <v>0</v>
      </c>
      <c r="I62" s="31">
        <v>0</v>
      </c>
      <c r="J62" s="29">
        <v>516.14300000000003</v>
      </c>
    </row>
    <row r="63" spans="1:10" ht="21" customHeight="1" x14ac:dyDescent="0.3">
      <c r="A63" s="86" t="s">
        <v>281</v>
      </c>
      <c r="B63" s="80" t="s">
        <v>34</v>
      </c>
      <c r="C63" s="77" t="s">
        <v>172</v>
      </c>
      <c r="D63" s="44" t="s">
        <v>239</v>
      </c>
      <c r="E63" s="46">
        <f>E64+E65+E66+E67</f>
        <v>8581.380000000001</v>
      </c>
      <c r="F63" s="31">
        <v>0</v>
      </c>
      <c r="G63" s="31">
        <v>0</v>
      </c>
      <c r="H63" s="31">
        <v>0</v>
      </c>
      <c r="I63" s="31">
        <v>0</v>
      </c>
      <c r="J63" s="46">
        <f>J64+J65+J66+J67</f>
        <v>8581.380000000001</v>
      </c>
    </row>
    <row r="64" spans="1:10" ht="19.5" customHeight="1" x14ac:dyDescent="0.3">
      <c r="A64" s="87"/>
      <c r="B64" s="81"/>
      <c r="C64" s="78"/>
      <c r="D64" s="44" t="s">
        <v>65</v>
      </c>
      <c r="E64" s="29">
        <v>0</v>
      </c>
      <c r="F64" s="31">
        <v>0</v>
      </c>
      <c r="G64" s="31">
        <v>0</v>
      </c>
      <c r="H64" s="31">
        <v>0</v>
      </c>
      <c r="I64" s="31">
        <v>0</v>
      </c>
      <c r="J64" s="29">
        <v>0</v>
      </c>
    </row>
    <row r="65" spans="1:10" ht="23.25" customHeight="1" x14ac:dyDescent="0.3">
      <c r="A65" s="87"/>
      <c r="B65" s="81"/>
      <c r="C65" s="78"/>
      <c r="D65" s="45" t="s">
        <v>66</v>
      </c>
      <c r="E65" s="29">
        <v>6442.3109999999997</v>
      </c>
      <c r="F65" s="31">
        <v>0</v>
      </c>
      <c r="G65" s="31">
        <v>0</v>
      </c>
      <c r="H65" s="31">
        <v>0</v>
      </c>
      <c r="I65" s="31">
        <v>0</v>
      </c>
      <c r="J65" s="29">
        <v>6442.3109999999997</v>
      </c>
    </row>
    <row r="66" spans="1:10" ht="22.5" customHeight="1" x14ac:dyDescent="0.3">
      <c r="A66" s="87"/>
      <c r="B66" s="81"/>
      <c r="C66" s="78"/>
      <c r="D66" s="45" t="s">
        <v>67</v>
      </c>
      <c r="E66" s="29">
        <v>429.06900000000002</v>
      </c>
      <c r="F66" s="31">
        <v>0</v>
      </c>
      <c r="G66" s="31">
        <v>0</v>
      </c>
      <c r="H66" s="31">
        <v>0</v>
      </c>
      <c r="I66" s="31">
        <v>0</v>
      </c>
      <c r="J66" s="29">
        <v>429.06900000000002</v>
      </c>
    </row>
    <row r="67" spans="1:10" ht="21.75" customHeight="1" x14ac:dyDescent="0.3">
      <c r="A67" s="88"/>
      <c r="B67" s="82"/>
      <c r="C67" s="79"/>
      <c r="D67" s="44" t="s">
        <v>68</v>
      </c>
      <c r="E67" s="46">
        <v>1710</v>
      </c>
      <c r="F67" s="31">
        <v>0</v>
      </c>
      <c r="G67" s="31">
        <v>0</v>
      </c>
      <c r="H67" s="31">
        <v>0</v>
      </c>
      <c r="I67" s="31">
        <v>0</v>
      </c>
      <c r="J67" s="46">
        <v>1710</v>
      </c>
    </row>
    <row r="68" spans="1:10" ht="22.5" customHeight="1" x14ac:dyDescent="0.3">
      <c r="A68" s="86" t="s">
        <v>282</v>
      </c>
      <c r="B68" s="80" t="s">
        <v>35</v>
      </c>
      <c r="C68" s="77" t="s">
        <v>156</v>
      </c>
      <c r="D68" s="44" t="s">
        <v>239</v>
      </c>
      <c r="E68" s="46">
        <f>E69+E70+E71+E72</f>
        <v>3623.431</v>
      </c>
      <c r="F68" s="31">
        <v>0</v>
      </c>
      <c r="G68" s="31">
        <v>0</v>
      </c>
      <c r="H68" s="31">
        <v>0</v>
      </c>
      <c r="I68" s="31">
        <v>0</v>
      </c>
      <c r="J68" s="46">
        <f>J69+J70+J71+J72</f>
        <v>3623.431</v>
      </c>
    </row>
    <row r="69" spans="1:10" ht="19.5" customHeight="1" x14ac:dyDescent="0.3">
      <c r="A69" s="87"/>
      <c r="B69" s="81"/>
      <c r="C69" s="78"/>
      <c r="D69" s="44" t="s">
        <v>65</v>
      </c>
      <c r="E69" s="29">
        <v>0</v>
      </c>
      <c r="F69" s="31">
        <v>0</v>
      </c>
      <c r="G69" s="31">
        <v>0</v>
      </c>
      <c r="H69" s="31">
        <v>0</v>
      </c>
      <c r="I69" s="31">
        <v>0</v>
      </c>
      <c r="J69" s="29">
        <v>0</v>
      </c>
    </row>
    <row r="70" spans="1:10" ht="18.75" x14ac:dyDescent="0.3">
      <c r="A70" s="87"/>
      <c r="B70" s="81"/>
      <c r="C70" s="78"/>
      <c r="D70" s="45" t="s">
        <v>66</v>
      </c>
      <c r="E70" s="29">
        <v>3342.259</v>
      </c>
      <c r="F70" s="31">
        <v>0</v>
      </c>
      <c r="G70" s="31">
        <v>0</v>
      </c>
      <c r="H70" s="31">
        <v>0</v>
      </c>
      <c r="I70" s="31">
        <v>0</v>
      </c>
      <c r="J70" s="29">
        <v>3342.259</v>
      </c>
    </row>
    <row r="71" spans="1:10" ht="18.75" x14ac:dyDescent="0.3">
      <c r="A71" s="87"/>
      <c r="B71" s="81"/>
      <c r="C71" s="78"/>
      <c r="D71" s="45" t="s">
        <v>67</v>
      </c>
      <c r="E71" s="29">
        <v>281.17200000000003</v>
      </c>
      <c r="F71" s="31">
        <v>0</v>
      </c>
      <c r="G71" s="31">
        <v>0</v>
      </c>
      <c r="H71" s="31">
        <v>0</v>
      </c>
      <c r="I71" s="31">
        <v>0</v>
      </c>
      <c r="J71" s="29">
        <v>281.17200000000003</v>
      </c>
    </row>
    <row r="72" spans="1:10" ht="20.25" customHeight="1" x14ac:dyDescent="0.3">
      <c r="A72" s="88"/>
      <c r="B72" s="82"/>
      <c r="C72" s="79"/>
      <c r="D72" s="44" t="s">
        <v>68</v>
      </c>
      <c r="E72" s="29">
        <v>0</v>
      </c>
      <c r="F72" s="31">
        <v>0</v>
      </c>
      <c r="G72" s="31">
        <v>0</v>
      </c>
      <c r="H72" s="31">
        <v>0</v>
      </c>
      <c r="I72" s="31">
        <v>0</v>
      </c>
      <c r="J72" s="29">
        <v>0</v>
      </c>
    </row>
    <row r="73" spans="1:10" ht="23.25" customHeight="1" x14ac:dyDescent="0.3">
      <c r="A73" s="86" t="s">
        <v>283</v>
      </c>
      <c r="B73" s="80" t="s">
        <v>36</v>
      </c>
      <c r="C73" s="77" t="s">
        <v>157</v>
      </c>
      <c r="D73" s="44" t="s">
        <v>239</v>
      </c>
      <c r="E73" s="46">
        <f>E74+E75+E76+E77</f>
        <v>3552.819</v>
      </c>
      <c r="F73" s="31">
        <v>0</v>
      </c>
      <c r="G73" s="31">
        <v>0</v>
      </c>
      <c r="H73" s="31">
        <v>0</v>
      </c>
      <c r="I73" s="31">
        <v>0</v>
      </c>
      <c r="J73" s="46">
        <f>J74+J75+J76+J77</f>
        <v>3552.819</v>
      </c>
    </row>
    <row r="74" spans="1:10" ht="20.25" customHeight="1" x14ac:dyDescent="0.3">
      <c r="A74" s="87"/>
      <c r="B74" s="81"/>
      <c r="C74" s="78"/>
      <c r="D74" s="44" t="s">
        <v>65</v>
      </c>
      <c r="E74" s="29">
        <v>0</v>
      </c>
      <c r="F74" s="31">
        <v>0</v>
      </c>
      <c r="G74" s="31">
        <v>0</v>
      </c>
      <c r="H74" s="31">
        <v>0</v>
      </c>
      <c r="I74" s="31">
        <v>0</v>
      </c>
      <c r="J74" s="29">
        <v>0</v>
      </c>
    </row>
    <row r="75" spans="1:10" ht="18.75" x14ac:dyDescent="0.3">
      <c r="A75" s="87"/>
      <c r="B75" s="81"/>
      <c r="C75" s="78"/>
      <c r="D75" s="45" t="s">
        <v>66</v>
      </c>
      <c r="E75" s="29">
        <v>3375.1779999999999</v>
      </c>
      <c r="F75" s="31">
        <v>0</v>
      </c>
      <c r="G75" s="31">
        <v>0</v>
      </c>
      <c r="H75" s="31">
        <v>0</v>
      </c>
      <c r="I75" s="31">
        <v>0</v>
      </c>
      <c r="J75" s="29">
        <v>3375.1779999999999</v>
      </c>
    </row>
    <row r="76" spans="1:10" ht="18.75" x14ac:dyDescent="0.3">
      <c r="A76" s="87"/>
      <c r="B76" s="81"/>
      <c r="C76" s="78"/>
      <c r="D76" s="45" t="s">
        <v>67</v>
      </c>
      <c r="E76" s="29">
        <v>177.64099999999999</v>
      </c>
      <c r="F76" s="31">
        <v>0</v>
      </c>
      <c r="G76" s="31">
        <v>0</v>
      </c>
      <c r="H76" s="31">
        <v>0</v>
      </c>
      <c r="I76" s="31">
        <v>0</v>
      </c>
      <c r="J76" s="29">
        <v>177.64099999999999</v>
      </c>
    </row>
    <row r="77" spans="1:10" ht="42.75" customHeight="1" x14ac:dyDescent="0.3">
      <c r="A77" s="88"/>
      <c r="B77" s="82"/>
      <c r="C77" s="79"/>
      <c r="D77" s="44" t="s">
        <v>68</v>
      </c>
      <c r="E77" s="29">
        <v>0</v>
      </c>
      <c r="F77" s="31">
        <v>0</v>
      </c>
      <c r="G77" s="31">
        <v>0</v>
      </c>
      <c r="H77" s="31">
        <v>0</v>
      </c>
      <c r="I77" s="31">
        <v>0</v>
      </c>
      <c r="J77" s="29">
        <v>0</v>
      </c>
    </row>
    <row r="78" spans="1:10" ht="30.75" customHeight="1" x14ac:dyDescent="0.3">
      <c r="A78" s="31">
        <v>1</v>
      </c>
      <c r="B78" s="48">
        <v>2</v>
      </c>
      <c r="C78" s="48">
        <v>3</v>
      </c>
      <c r="D78" s="48">
        <v>4</v>
      </c>
      <c r="E78" s="31">
        <v>5</v>
      </c>
      <c r="F78" s="31">
        <v>6</v>
      </c>
      <c r="G78" s="31">
        <v>7</v>
      </c>
      <c r="H78" s="31">
        <v>8</v>
      </c>
      <c r="I78" s="31">
        <v>9</v>
      </c>
      <c r="J78" s="31">
        <v>10</v>
      </c>
    </row>
    <row r="79" spans="1:10" ht="20.25" customHeight="1" x14ac:dyDescent="0.3">
      <c r="A79" s="86" t="s">
        <v>284</v>
      </c>
      <c r="B79" s="80" t="s">
        <v>37</v>
      </c>
      <c r="C79" s="77" t="s">
        <v>158</v>
      </c>
      <c r="D79" s="44" t="s">
        <v>239</v>
      </c>
      <c r="E79" s="46">
        <f>E80+E81+E82+E83</f>
        <v>4213.4130000000005</v>
      </c>
      <c r="F79" s="31">
        <v>0</v>
      </c>
      <c r="G79" s="31">
        <v>0</v>
      </c>
      <c r="H79" s="31">
        <v>0</v>
      </c>
      <c r="I79" s="31">
        <v>0</v>
      </c>
      <c r="J79" s="46">
        <f>J80+J81+J82+J83</f>
        <v>4213.4130000000005</v>
      </c>
    </row>
    <row r="80" spans="1:10" ht="21.75" customHeight="1" x14ac:dyDescent="0.3">
      <c r="A80" s="87"/>
      <c r="B80" s="81"/>
      <c r="C80" s="78"/>
      <c r="D80" s="44" t="s">
        <v>65</v>
      </c>
      <c r="E80" s="29">
        <v>0</v>
      </c>
      <c r="F80" s="31">
        <v>0</v>
      </c>
      <c r="G80" s="31">
        <v>0</v>
      </c>
      <c r="H80" s="31">
        <v>0</v>
      </c>
      <c r="I80" s="31">
        <v>0</v>
      </c>
      <c r="J80" s="29">
        <v>0</v>
      </c>
    </row>
    <row r="81" spans="1:10" ht="21.75" customHeight="1" x14ac:dyDescent="0.3">
      <c r="A81" s="87"/>
      <c r="B81" s="81"/>
      <c r="C81" s="78"/>
      <c r="D81" s="45" t="s">
        <v>66</v>
      </c>
      <c r="E81" s="29">
        <v>4002.7420000000002</v>
      </c>
      <c r="F81" s="31">
        <v>0</v>
      </c>
      <c r="G81" s="31">
        <v>0</v>
      </c>
      <c r="H81" s="31">
        <v>0</v>
      </c>
      <c r="I81" s="31">
        <v>0</v>
      </c>
      <c r="J81" s="29">
        <v>4002.7420000000002</v>
      </c>
    </row>
    <row r="82" spans="1:10" ht="25.5" customHeight="1" x14ac:dyDescent="0.3">
      <c r="A82" s="87"/>
      <c r="B82" s="81"/>
      <c r="C82" s="78"/>
      <c r="D82" s="45" t="s">
        <v>67</v>
      </c>
      <c r="E82" s="29">
        <v>210.67099999999999</v>
      </c>
      <c r="F82" s="31">
        <v>0</v>
      </c>
      <c r="G82" s="31">
        <v>0</v>
      </c>
      <c r="H82" s="31">
        <v>0</v>
      </c>
      <c r="I82" s="31">
        <v>0</v>
      </c>
      <c r="J82" s="29">
        <v>210.67099999999999</v>
      </c>
    </row>
    <row r="83" spans="1:10" ht="40.5" customHeight="1" x14ac:dyDescent="0.3">
      <c r="A83" s="88"/>
      <c r="B83" s="82"/>
      <c r="C83" s="79"/>
      <c r="D83" s="44" t="s">
        <v>68</v>
      </c>
      <c r="E83" s="29">
        <v>0</v>
      </c>
      <c r="F83" s="31">
        <v>0</v>
      </c>
      <c r="G83" s="31">
        <v>0</v>
      </c>
      <c r="H83" s="31">
        <v>0</v>
      </c>
      <c r="I83" s="31">
        <v>0</v>
      </c>
      <c r="J83" s="29">
        <v>0</v>
      </c>
    </row>
    <row r="84" spans="1:10" ht="19.5" customHeight="1" x14ac:dyDescent="0.3">
      <c r="A84" s="86" t="s">
        <v>285</v>
      </c>
      <c r="B84" s="80" t="s">
        <v>38</v>
      </c>
      <c r="C84" s="77" t="s">
        <v>171</v>
      </c>
      <c r="D84" s="44" t="s">
        <v>239</v>
      </c>
      <c r="E84" s="46">
        <f>E85+E86+E87+E88</f>
        <v>21682.547999999999</v>
      </c>
      <c r="F84" s="31">
        <v>0</v>
      </c>
      <c r="G84" s="31">
        <v>0</v>
      </c>
      <c r="H84" s="31">
        <v>0</v>
      </c>
      <c r="I84" s="31">
        <v>0</v>
      </c>
      <c r="J84" s="46">
        <f>J85+J86+J87+J88</f>
        <v>21682.547999999999</v>
      </c>
    </row>
    <row r="85" spans="1:10" ht="19.5" customHeight="1" x14ac:dyDescent="0.3">
      <c r="A85" s="87"/>
      <c r="B85" s="81"/>
      <c r="C85" s="78"/>
      <c r="D85" s="44" t="s">
        <v>65</v>
      </c>
      <c r="E85" s="29">
        <v>0</v>
      </c>
      <c r="F85" s="31">
        <v>0</v>
      </c>
      <c r="G85" s="31">
        <v>0</v>
      </c>
      <c r="H85" s="31">
        <v>0</v>
      </c>
      <c r="I85" s="31">
        <v>0</v>
      </c>
      <c r="J85" s="29">
        <v>0</v>
      </c>
    </row>
    <row r="86" spans="1:10" ht="18.75" x14ac:dyDescent="0.3">
      <c r="A86" s="87"/>
      <c r="B86" s="81"/>
      <c r="C86" s="78"/>
      <c r="D86" s="45" t="s">
        <v>66</v>
      </c>
      <c r="E86" s="29">
        <v>19293.420999999998</v>
      </c>
      <c r="F86" s="31">
        <v>0</v>
      </c>
      <c r="G86" s="31">
        <v>0</v>
      </c>
      <c r="H86" s="31">
        <v>0</v>
      </c>
      <c r="I86" s="31">
        <v>0</v>
      </c>
      <c r="J86" s="29">
        <v>19293.420999999998</v>
      </c>
    </row>
    <row r="87" spans="1:10" ht="18.75" x14ac:dyDescent="0.3">
      <c r="A87" s="87"/>
      <c r="B87" s="81"/>
      <c r="C87" s="78"/>
      <c r="D87" s="45" t="s">
        <v>67</v>
      </c>
      <c r="E87" s="29">
        <v>1084.127</v>
      </c>
      <c r="F87" s="31">
        <v>0</v>
      </c>
      <c r="G87" s="31">
        <v>0</v>
      </c>
      <c r="H87" s="31">
        <v>0</v>
      </c>
      <c r="I87" s="31">
        <v>0</v>
      </c>
      <c r="J87" s="29">
        <v>1084.127</v>
      </c>
    </row>
    <row r="88" spans="1:10" ht="43.5" customHeight="1" x14ac:dyDescent="0.3">
      <c r="A88" s="88"/>
      <c r="B88" s="82"/>
      <c r="C88" s="79"/>
      <c r="D88" s="44" t="s">
        <v>68</v>
      </c>
      <c r="E88" s="46">
        <v>1305</v>
      </c>
      <c r="F88" s="31">
        <v>0</v>
      </c>
      <c r="G88" s="31">
        <v>0</v>
      </c>
      <c r="H88" s="31">
        <v>0</v>
      </c>
      <c r="I88" s="31">
        <v>0</v>
      </c>
      <c r="J88" s="46">
        <v>1305</v>
      </c>
    </row>
    <row r="89" spans="1:10" ht="21.75" customHeight="1" x14ac:dyDescent="0.3">
      <c r="A89" s="86" t="s">
        <v>286</v>
      </c>
      <c r="B89" s="80" t="s">
        <v>39</v>
      </c>
      <c r="C89" s="77" t="s">
        <v>170</v>
      </c>
      <c r="D89" s="44" t="s">
        <v>239</v>
      </c>
      <c r="E89" s="46">
        <f>E90+E91+E92+E93</f>
        <v>15455.98</v>
      </c>
      <c r="F89" s="31">
        <v>0</v>
      </c>
      <c r="G89" s="31">
        <v>0</v>
      </c>
      <c r="H89" s="31">
        <v>0</v>
      </c>
      <c r="I89" s="31">
        <v>0</v>
      </c>
      <c r="J89" s="46">
        <f>J90+J91+J92+J93</f>
        <v>15455.98</v>
      </c>
    </row>
    <row r="90" spans="1:10" ht="20.25" customHeight="1" x14ac:dyDescent="0.3">
      <c r="A90" s="87"/>
      <c r="B90" s="81"/>
      <c r="C90" s="78"/>
      <c r="D90" s="44" t="s">
        <v>65</v>
      </c>
      <c r="E90" s="31">
        <v>0</v>
      </c>
      <c r="F90" s="31">
        <v>0</v>
      </c>
      <c r="G90" s="31">
        <v>0</v>
      </c>
      <c r="H90" s="31">
        <v>0</v>
      </c>
      <c r="I90" s="31">
        <v>0</v>
      </c>
      <c r="J90" s="31">
        <v>0</v>
      </c>
    </row>
    <row r="91" spans="1:10" ht="18.75" x14ac:dyDescent="0.3">
      <c r="A91" s="87"/>
      <c r="B91" s="81"/>
      <c r="C91" s="78"/>
      <c r="D91" s="45" t="s">
        <v>66</v>
      </c>
      <c r="E91" s="47">
        <v>13873.181</v>
      </c>
      <c r="F91" s="31">
        <v>0</v>
      </c>
      <c r="G91" s="31">
        <v>0</v>
      </c>
      <c r="H91" s="31">
        <v>0</v>
      </c>
      <c r="I91" s="31">
        <v>0</v>
      </c>
      <c r="J91" s="47">
        <v>13873.181</v>
      </c>
    </row>
    <row r="92" spans="1:10" ht="18.75" x14ac:dyDescent="0.3">
      <c r="A92" s="87"/>
      <c r="B92" s="81"/>
      <c r="C92" s="78"/>
      <c r="D92" s="45" t="s">
        <v>67</v>
      </c>
      <c r="E92" s="47">
        <v>772.79899999999998</v>
      </c>
      <c r="F92" s="31">
        <v>0</v>
      </c>
      <c r="G92" s="31">
        <v>0</v>
      </c>
      <c r="H92" s="31">
        <v>0</v>
      </c>
      <c r="I92" s="31">
        <v>0</v>
      </c>
      <c r="J92" s="47">
        <v>772.79899999999998</v>
      </c>
    </row>
    <row r="93" spans="1:10" ht="41.25" customHeight="1" x14ac:dyDescent="0.3">
      <c r="A93" s="88"/>
      <c r="B93" s="82"/>
      <c r="C93" s="79"/>
      <c r="D93" s="44" t="s">
        <v>68</v>
      </c>
      <c r="E93" s="46">
        <v>810</v>
      </c>
      <c r="F93" s="31">
        <v>0</v>
      </c>
      <c r="G93" s="31">
        <v>0</v>
      </c>
      <c r="H93" s="31">
        <v>0</v>
      </c>
      <c r="I93" s="31">
        <v>0</v>
      </c>
      <c r="J93" s="46">
        <v>810</v>
      </c>
    </row>
    <row r="94" spans="1:10" ht="21" customHeight="1" x14ac:dyDescent="0.3">
      <c r="A94" s="86" t="s">
        <v>287</v>
      </c>
      <c r="B94" s="80" t="s">
        <v>40</v>
      </c>
      <c r="C94" s="77" t="s">
        <v>169</v>
      </c>
      <c r="D94" s="44" t="s">
        <v>239</v>
      </c>
      <c r="E94" s="46">
        <f>E95+E96+E97+E98</f>
        <v>24011.190000000002</v>
      </c>
      <c r="F94" s="31">
        <v>0</v>
      </c>
      <c r="G94" s="31">
        <v>0</v>
      </c>
      <c r="H94" s="31">
        <v>0</v>
      </c>
      <c r="I94" s="31">
        <v>0</v>
      </c>
      <c r="J94" s="46">
        <f>J95+J96+J97+J98</f>
        <v>24011.190000000002</v>
      </c>
    </row>
    <row r="95" spans="1:10" ht="18" customHeight="1" x14ac:dyDescent="0.3">
      <c r="A95" s="87"/>
      <c r="B95" s="81"/>
      <c r="C95" s="78"/>
      <c r="D95" s="44" t="s">
        <v>65</v>
      </c>
      <c r="E95" s="29">
        <v>0</v>
      </c>
      <c r="F95" s="31">
        <v>0</v>
      </c>
      <c r="G95" s="31">
        <v>0</v>
      </c>
      <c r="H95" s="31">
        <v>0</v>
      </c>
      <c r="I95" s="31">
        <v>0</v>
      </c>
      <c r="J95" s="29">
        <v>0</v>
      </c>
    </row>
    <row r="96" spans="1:10" ht="18.75" x14ac:dyDescent="0.3">
      <c r="A96" s="87"/>
      <c r="B96" s="81"/>
      <c r="C96" s="78"/>
      <c r="D96" s="45" t="s">
        <v>66</v>
      </c>
      <c r="E96" s="29">
        <v>21415.63</v>
      </c>
      <c r="F96" s="31">
        <v>0</v>
      </c>
      <c r="G96" s="31">
        <v>0</v>
      </c>
      <c r="H96" s="31">
        <v>0</v>
      </c>
      <c r="I96" s="31">
        <v>0</v>
      </c>
      <c r="J96" s="29">
        <v>21415.63</v>
      </c>
    </row>
    <row r="97" spans="1:10" ht="18" customHeight="1" x14ac:dyDescent="0.3">
      <c r="A97" s="87"/>
      <c r="B97" s="81"/>
      <c r="C97" s="78"/>
      <c r="D97" s="45" t="s">
        <v>67</v>
      </c>
      <c r="E97" s="29">
        <v>1200.56</v>
      </c>
      <c r="F97" s="31">
        <v>0</v>
      </c>
      <c r="G97" s="31">
        <v>0</v>
      </c>
      <c r="H97" s="31">
        <v>0</v>
      </c>
      <c r="I97" s="31">
        <v>0</v>
      </c>
      <c r="J97" s="29">
        <v>1200.56</v>
      </c>
    </row>
    <row r="98" spans="1:10" ht="43.5" customHeight="1" x14ac:dyDescent="0.3">
      <c r="A98" s="88"/>
      <c r="B98" s="82"/>
      <c r="C98" s="79"/>
      <c r="D98" s="44" t="s">
        <v>68</v>
      </c>
      <c r="E98" s="46">
        <v>1395</v>
      </c>
      <c r="F98" s="31">
        <v>0</v>
      </c>
      <c r="G98" s="31">
        <v>0</v>
      </c>
      <c r="H98" s="31">
        <v>0</v>
      </c>
      <c r="I98" s="31">
        <v>0</v>
      </c>
      <c r="J98" s="46">
        <v>1395</v>
      </c>
    </row>
    <row r="99" spans="1:10" ht="21" customHeight="1" x14ac:dyDescent="0.3">
      <c r="A99" s="86" t="s">
        <v>288</v>
      </c>
      <c r="B99" s="80" t="s">
        <v>41</v>
      </c>
      <c r="C99" s="77" t="s">
        <v>168</v>
      </c>
      <c r="D99" s="44" t="s">
        <v>239</v>
      </c>
      <c r="E99" s="46">
        <f>E100+E101+E102+E103</f>
        <v>4407.6499999999996</v>
      </c>
      <c r="F99" s="31">
        <v>0</v>
      </c>
      <c r="G99" s="31">
        <v>0</v>
      </c>
      <c r="H99" s="31">
        <v>0</v>
      </c>
      <c r="I99" s="31">
        <v>0</v>
      </c>
      <c r="J99" s="46">
        <f>J100+J101+J102+J103</f>
        <v>4407.6499999999996</v>
      </c>
    </row>
    <row r="100" spans="1:10" ht="20.25" customHeight="1" x14ac:dyDescent="0.3">
      <c r="A100" s="87"/>
      <c r="B100" s="81"/>
      <c r="C100" s="78"/>
      <c r="D100" s="44" t="s">
        <v>65</v>
      </c>
      <c r="E100" s="29">
        <v>0</v>
      </c>
      <c r="F100" s="31">
        <v>0</v>
      </c>
      <c r="G100" s="31">
        <v>0</v>
      </c>
      <c r="H100" s="31">
        <v>0</v>
      </c>
      <c r="I100" s="31">
        <v>0</v>
      </c>
      <c r="J100" s="29">
        <v>0</v>
      </c>
    </row>
    <row r="101" spans="1:10" ht="21" customHeight="1" x14ac:dyDescent="0.3">
      <c r="A101" s="87"/>
      <c r="B101" s="81"/>
      <c r="C101" s="78"/>
      <c r="D101" s="45" t="s">
        <v>66</v>
      </c>
      <c r="E101" s="29">
        <v>3632.2669999999998</v>
      </c>
      <c r="F101" s="31">
        <v>0</v>
      </c>
      <c r="G101" s="31">
        <v>0</v>
      </c>
      <c r="H101" s="31">
        <v>0</v>
      </c>
      <c r="I101" s="31">
        <v>0</v>
      </c>
      <c r="J101" s="29">
        <v>3632.2669999999998</v>
      </c>
    </row>
    <row r="102" spans="1:10" ht="19.5" customHeight="1" x14ac:dyDescent="0.3">
      <c r="A102" s="87"/>
      <c r="B102" s="81"/>
      <c r="C102" s="78"/>
      <c r="D102" s="45" t="s">
        <v>67</v>
      </c>
      <c r="E102" s="29">
        <v>220.38300000000001</v>
      </c>
      <c r="F102" s="31">
        <v>0</v>
      </c>
      <c r="G102" s="31">
        <v>0</v>
      </c>
      <c r="H102" s="31">
        <v>0</v>
      </c>
      <c r="I102" s="31">
        <v>0</v>
      </c>
      <c r="J102" s="29">
        <v>220.38300000000001</v>
      </c>
    </row>
    <row r="103" spans="1:10" ht="41.25" customHeight="1" x14ac:dyDescent="0.3">
      <c r="A103" s="88"/>
      <c r="B103" s="82"/>
      <c r="C103" s="79"/>
      <c r="D103" s="44" t="s">
        <v>68</v>
      </c>
      <c r="E103" s="46">
        <v>555</v>
      </c>
      <c r="F103" s="31">
        <v>0</v>
      </c>
      <c r="G103" s="31">
        <v>0</v>
      </c>
      <c r="H103" s="31">
        <v>0</v>
      </c>
      <c r="I103" s="31">
        <v>0</v>
      </c>
      <c r="J103" s="46">
        <v>555</v>
      </c>
    </row>
    <row r="104" spans="1:10" ht="21" customHeight="1" x14ac:dyDescent="0.3">
      <c r="A104" s="86" t="s">
        <v>289</v>
      </c>
      <c r="B104" s="80" t="s">
        <v>42</v>
      </c>
      <c r="C104" s="77" t="s">
        <v>167</v>
      </c>
      <c r="D104" s="44" t="s">
        <v>239</v>
      </c>
      <c r="E104" s="46">
        <f>E105+E106+E107+E108</f>
        <v>7453.71</v>
      </c>
      <c r="F104" s="31">
        <v>0</v>
      </c>
      <c r="G104" s="31">
        <v>0</v>
      </c>
      <c r="H104" s="31">
        <v>0</v>
      </c>
      <c r="I104" s="31">
        <v>0</v>
      </c>
      <c r="J104" s="46">
        <f>J105+J106+J107+J108</f>
        <v>7453.71</v>
      </c>
    </row>
    <row r="105" spans="1:10" ht="20.25" customHeight="1" x14ac:dyDescent="0.3">
      <c r="A105" s="87"/>
      <c r="B105" s="81"/>
      <c r="C105" s="78"/>
      <c r="D105" s="44" t="s">
        <v>65</v>
      </c>
      <c r="E105" s="29">
        <v>0</v>
      </c>
      <c r="F105" s="31">
        <v>0</v>
      </c>
      <c r="G105" s="31">
        <v>0</v>
      </c>
      <c r="H105" s="31">
        <v>0</v>
      </c>
      <c r="I105" s="31">
        <v>0</v>
      </c>
      <c r="J105" s="29">
        <v>0</v>
      </c>
    </row>
    <row r="106" spans="1:10" ht="18.75" x14ac:dyDescent="0.3">
      <c r="A106" s="87"/>
      <c r="B106" s="81"/>
      <c r="C106" s="78"/>
      <c r="D106" s="45" t="s">
        <v>66</v>
      </c>
      <c r="E106" s="29">
        <v>6841.0240000000003</v>
      </c>
      <c r="F106" s="31">
        <v>0</v>
      </c>
      <c r="G106" s="31">
        <v>0</v>
      </c>
      <c r="H106" s="31">
        <v>0</v>
      </c>
      <c r="I106" s="31">
        <v>0</v>
      </c>
      <c r="J106" s="29">
        <v>6841.0240000000003</v>
      </c>
    </row>
    <row r="107" spans="1:10" ht="18.75" x14ac:dyDescent="0.3">
      <c r="A107" s="87"/>
      <c r="B107" s="81"/>
      <c r="C107" s="78"/>
      <c r="D107" s="45" t="s">
        <v>67</v>
      </c>
      <c r="E107" s="29">
        <v>372.68599999999998</v>
      </c>
      <c r="F107" s="31">
        <v>0</v>
      </c>
      <c r="G107" s="31">
        <v>0</v>
      </c>
      <c r="H107" s="31">
        <v>0</v>
      </c>
      <c r="I107" s="31">
        <v>0</v>
      </c>
      <c r="J107" s="29">
        <v>372.68599999999998</v>
      </c>
    </row>
    <row r="108" spans="1:10" ht="44.25" customHeight="1" x14ac:dyDescent="0.3">
      <c r="A108" s="88"/>
      <c r="B108" s="82"/>
      <c r="C108" s="79"/>
      <c r="D108" s="44" t="s">
        <v>68</v>
      </c>
      <c r="E108" s="46">
        <v>240</v>
      </c>
      <c r="F108" s="31">
        <v>0</v>
      </c>
      <c r="G108" s="31">
        <v>0</v>
      </c>
      <c r="H108" s="31">
        <v>0</v>
      </c>
      <c r="I108" s="31">
        <v>0</v>
      </c>
      <c r="J108" s="46">
        <v>240</v>
      </c>
    </row>
    <row r="109" spans="1:10" ht="21.75" customHeight="1" x14ac:dyDescent="0.3">
      <c r="A109" s="86" t="s">
        <v>290</v>
      </c>
      <c r="B109" s="80" t="s">
        <v>43</v>
      </c>
      <c r="C109" s="77" t="s">
        <v>166</v>
      </c>
      <c r="D109" s="44" t="s">
        <v>239</v>
      </c>
      <c r="E109" s="46">
        <f>E110+E111+E112+E113</f>
        <v>18948.41</v>
      </c>
      <c r="F109" s="31">
        <v>0</v>
      </c>
      <c r="G109" s="31">
        <v>0</v>
      </c>
      <c r="H109" s="31">
        <v>0</v>
      </c>
      <c r="I109" s="31">
        <v>0</v>
      </c>
      <c r="J109" s="46">
        <f>J110+J111+J112+J113</f>
        <v>18948.41</v>
      </c>
    </row>
    <row r="110" spans="1:10" ht="23.25" customHeight="1" x14ac:dyDescent="0.3">
      <c r="A110" s="87"/>
      <c r="B110" s="81"/>
      <c r="C110" s="78"/>
      <c r="D110" s="44" t="s">
        <v>65</v>
      </c>
      <c r="E110" s="29">
        <v>0</v>
      </c>
      <c r="F110" s="31">
        <v>0</v>
      </c>
      <c r="G110" s="31">
        <v>0</v>
      </c>
      <c r="H110" s="31">
        <v>0</v>
      </c>
      <c r="I110" s="31">
        <v>0</v>
      </c>
      <c r="J110" s="29">
        <v>0</v>
      </c>
    </row>
    <row r="111" spans="1:10" ht="18.75" x14ac:dyDescent="0.3">
      <c r="A111" s="87"/>
      <c r="B111" s="81"/>
      <c r="C111" s="78"/>
      <c r="D111" s="45" t="s">
        <v>66</v>
      </c>
      <c r="E111" s="29">
        <v>16485.989000000001</v>
      </c>
      <c r="F111" s="31">
        <v>0</v>
      </c>
      <c r="G111" s="31">
        <v>0</v>
      </c>
      <c r="H111" s="31">
        <v>0</v>
      </c>
      <c r="I111" s="31">
        <v>0</v>
      </c>
      <c r="J111" s="29">
        <v>16485.989000000001</v>
      </c>
    </row>
    <row r="112" spans="1:10" ht="18.75" x14ac:dyDescent="0.3">
      <c r="A112" s="87"/>
      <c r="B112" s="81"/>
      <c r="C112" s="78"/>
      <c r="D112" s="45" t="s">
        <v>67</v>
      </c>
      <c r="E112" s="29">
        <v>947.42100000000005</v>
      </c>
      <c r="F112" s="31">
        <v>0</v>
      </c>
      <c r="G112" s="31">
        <v>0</v>
      </c>
      <c r="H112" s="31">
        <v>0</v>
      </c>
      <c r="I112" s="31">
        <v>0</v>
      </c>
      <c r="J112" s="29">
        <v>947.42100000000005</v>
      </c>
    </row>
    <row r="113" spans="1:10" ht="43.5" customHeight="1" x14ac:dyDescent="0.3">
      <c r="A113" s="88"/>
      <c r="B113" s="82"/>
      <c r="C113" s="79"/>
      <c r="D113" s="44" t="s">
        <v>68</v>
      </c>
      <c r="E113" s="46">
        <v>1515</v>
      </c>
      <c r="F113" s="31">
        <v>0</v>
      </c>
      <c r="G113" s="31">
        <v>0</v>
      </c>
      <c r="H113" s="31">
        <v>0</v>
      </c>
      <c r="I113" s="31">
        <v>0</v>
      </c>
      <c r="J113" s="46">
        <v>1515</v>
      </c>
    </row>
    <row r="114" spans="1:10" ht="20.25" customHeight="1" x14ac:dyDescent="0.3">
      <c r="A114" s="86" t="s">
        <v>291</v>
      </c>
      <c r="B114" s="80" t="s">
        <v>44</v>
      </c>
      <c r="C114" s="77" t="s">
        <v>165</v>
      </c>
      <c r="D114" s="44" t="s">
        <v>239</v>
      </c>
      <c r="E114" s="46">
        <f>E115+E116+E117+E118</f>
        <v>10050.530000000001</v>
      </c>
      <c r="F114" s="31">
        <v>0</v>
      </c>
      <c r="G114" s="31">
        <v>0</v>
      </c>
      <c r="H114" s="31">
        <v>0</v>
      </c>
      <c r="I114" s="31">
        <v>0</v>
      </c>
      <c r="J114" s="46">
        <f>J115+J116+J117+J118</f>
        <v>10050.530000000001</v>
      </c>
    </row>
    <row r="115" spans="1:10" ht="18" customHeight="1" x14ac:dyDescent="0.3">
      <c r="A115" s="87"/>
      <c r="B115" s="81"/>
      <c r="C115" s="78"/>
      <c r="D115" s="44" t="s">
        <v>65</v>
      </c>
      <c r="E115" s="29">
        <v>0</v>
      </c>
      <c r="F115" s="31">
        <v>0</v>
      </c>
      <c r="G115" s="31">
        <v>0</v>
      </c>
      <c r="H115" s="31">
        <v>0</v>
      </c>
      <c r="I115" s="31">
        <v>0</v>
      </c>
      <c r="J115" s="29">
        <v>0</v>
      </c>
    </row>
    <row r="116" spans="1:10" ht="18.75" x14ac:dyDescent="0.3">
      <c r="A116" s="87"/>
      <c r="B116" s="81"/>
      <c r="C116" s="78"/>
      <c r="D116" s="45" t="s">
        <v>66</v>
      </c>
      <c r="E116" s="29">
        <v>8708.0030000000006</v>
      </c>
      <c r="F116" s="31">
        <v>0</v>
      </c>
      <c r="G116" s="31">
        <v>0</v>
      </c>
      <c r="H116" s="31">
        <v>0</v>
      </c>
      <c r="I116" s="31">
        <v>0</v>
      </c>
      <c r="J116" s="29">
        <v>8708.0030000000006</v>
      </c>
    </row>
    <row r="117" spans="1:10" ht="20.25" customHeight="1" x14ac:dyDescent="0.3">
      <c r="A117" s="87"/>
      <c r="B117" s="81"/>
      <c r="C117" s="78"/>
      <c r="D117" s="45" t="s">
        <v>67</v>
      </c>
      <c r="E117" s="29">
        <v>502.52699999999999</v>
      </c>
      <c r="F117" s="31">
        <v>0</v>
      </c>
      <c r="G117" s="31">
        <v>0</v>
      </c>
      <c r="H117" s="31">
        <v>0</v>
      </c>
      <c r="I117" s="31">
        <v>0</v>
      </c>
      <c r="J117" s="29">
        <v>502.52699999999999</v>
      </c>
    </row>
    <row r="118" spans="1:10" ht="41.25" customHeight="1" x14ac:dyDescent="0.3">
      <c r="A118" s="88"/>
      <c r="B118" s="82"/>
      <c r="C118" s="79"/>
      <c r="D118" s="44" t="s">
        <v>68</v>
      </c>
      <c r="E118" s="46">
        <v>840</v>
      </c>
      <c r="F118" s="31">
        <v>0</v>
      </c>
      <c r="G118" s="31">
        <v>0</v>
      </c>
      <c r="H118" s="31">
        <v>0</v>
      </c>
      <c r="I118" s="31">
        <v>0</v>
      </c>
      <c r="J118" s="46">
        <v>840</v>
      </c>
    </row>
    <row r="119" spans="1:10" ht="23.25" customHeight="1" x14ac:dyDescent="0.3">
      <c r="A119" s="86" t="s">
        <v>292</v>
      </c>
      <c r="B119" s="80" t="s">
        <v>46</v>
      </c>
      <c r="C119" s="77" t="s">
        <v>164</v>
      </c>
      <c r="D119" s="44" t="s">
        <v>239</v>
      </c>
      <c r="E119" s="46">
        <f>E120+E121+E122+E123</f>
        <v>18068.29</v>
      </c>
      <c r="F119" s="31">
        <v>0</v>
      </c>
      <c r="G119" s="31">
        <v>0</v>
      </c>
      <c r="H119" s="31">
        <v>0</v>
      </c>
      <c r="I119" s="31">
        <v>0</v>
      </c>
      <c r="J119" s="46">
        <f>J120+J121+J122+J123</f>
        <v>18068.29</v>
      </c>
    </row>
    <row r="120" spans="1:10" ht="18" customHeight="1" x14ac:dyDescent="0.3">
      <c r="A120" s="87"/>
      <c r="B120" s="81"/>
      <c r="C120" s="78"/>
      <c r="D120" s="44" t="s">
        <v>65</v>
      </c>
      <c r="E120" s="29">
        <v>0</v>
      </c>
      <c r="F120" s="31">
        <v>0</v>
      </c>
      <c r="G120" s="31">
        <v>0</v>
      </c>
      <c r="H120" s="31">
        <v>0</v>
      </c>
      <c r="I120" s="31">
        <v>0</v>
      </c>
      <c r="J120" s="29">
        <v>0</v>
      </c>
    </row>
    <row r="121" spans="1:10" ht="18.75" x14ac:dyDescent="0.3">
      <c r="A121" s="87"/>
      <c r="B121" s="81"/>
      <c r="C121" s="78"/>
      <c r="D121" s="45" t="s">
        <v>66</v>
      </c>
      <c r="E121" s="29">
        <v>16204.875</v>
      </c>
      <c r="F121" s="31">
        <v>0</v>
      </c>
      <c r="G121" s="31">
        <v>0</v>
      </c>
      <c r="H121" s="31">
        <v>0</v>
      </c>
      <c r="I121" s="31">
        <v>0</v>
      </c>
      <c r="J121" s="29">
        <v>16204.875</v>
      </c>
    </row>
    <row r="122" spans="1:10" ht="18.75" x14ac:dyDescent="0.3">
      <c r="A122" s="87"/>
      <c r="B122" s="81"/>
      <c r="C122" s="78"/>
      <c r="D122" s="45" t="s">
        <v>67</v>
      </c>
      <c r="E122" s="29">
        <v>903.41499999999996</v>
      </c>
      <c r="F122" s="31">
        <v>0</v>
      </c>
      <c r="G122" s="31">
        <v>0</v>
      </c>
      <c r="H122" s="31">
        <v>0</v>
      </c>
      <c r="I122" s="31">
        <v>0</v>
      </c>
      <c r="J122" s="29">
        <v>903.41499999999996</v>
      </c>
    </row>
    <row r="123" spans="1:10" ht="43.5" customHeight="1" x14ac:dyDescent="0.3">
      <c r="A123" s="88"/>
      <c r="B123" s="82"/>
      <c r="C123" s="79"/>
      <c r="D123" s="44" t="s">
        <v>68</v>
      </c>
      <c r="E123" s="46">
        <v>960</v>
      </c>
      <c r="F123" s="31">
        <v>0</v>
      </c>
      <c r="G123" s="31">
        <v>0</v>
      </c>
      <c r="H123" s="31">
        <v>0</v>
      </c>
      <c r="I123" s="31">
        <v>0</v>
      </c>
      <c r="J123" s="46">
        <v>960</v>
      </c>
    </row>
    <row r="124" spans="1:10" ht="20.25" customHeight="1" x14ac:dyDescent="0.3">
      <c r="A124" s="86" t="s">
        <v>293</v>
      </c>
      <c r="B124" s="80" t="s">
        <v>45</v>
      </c>
      <c r="C124" s="77" t="s">
        <v>163</v>
      </c>
      <c r="D124" s="44" t="s">
        <v>239</v>
      </c>
      <c r="E124" s="46">
        <f>E125+E126+E127+E128</f>
        <v>6238.49</v>
      </c>
      <c r="F124" s="31">
        <v>0</v>
      </c>
      <c r="G124" s="31">
        <v>0</v>
      </c>
      <c r="H124" s="31">
        <v>0</v>
      </c>
      <c r="I124" s="31">
        <v>0</v>
      </c>
      <c r="J124" s="46">
        <f>J125+J126+J127+J128</f>
        <v>6238.49</v>
      </c>
    </row>
    <row r="125" spans="1:10" ht="21.75" customHeight="1" x14ac:dyDescent="0.3">
      <c r="A125" s="87"/>
      <c r="B125" s="81"/>
      <c r="C125" s="78"/>
      <c r="D125" s="44" t="s">
        <v>65</v>
      </c>
      <c r="E125" s="29">
        <v>0</v>
      </c>
      <c r="F125" s="31">
        <v>0</v>
      </c>
      <c r="G125" s="31">
        <v>0</v>
      </c>
      <c r="H125" s="31">
        <v>0</v>
      </c>
      <c r="I125" s="31">
        <v>0</v>
      </c>
      <c r="J125" s="29">
        <v>0</v>
      </c>
    </row>
    <row r="126" spans="1:10" ht="18.75" x14ac:dyDescent="0.3">
      <c r="A126" s="87"/>
      <c r="B126" s="81"/>
      <c r="C126" s="78"/>
      <c r="D126" s="45" t="s">
        <v>66</v>
      </c>
      <c r="E126" s="29">
        <v>5656.5649999999996</v>
      </c>
      <c r="F126" s="31">
        <v>0</v>
      </c>
      <c r="G126" s="31">
        <v>0</v>
      </c>
      <c r="H126" s="31">
        <v>0</v>
      </c>
      <c r="I126" s="31">
        <v>0</v>
      </c>
      <c r="J126" s="29">
        <v>5656.5649999999996</v>
      </c>
    </row>
    <row r="127" spans="1:10" ht="18.75" x14ac:dyDescent="0.3">
      <c r="A127" s="87"/>
      <c r="B127" s="81"/>
      <c r="C127" s="78"/>
      <c r="D127" s="45" t="s">
        <v>67</v>
      </c>
      <c r="E127" s="29">
        <v>311.92500000000001</v>
      </c>
      <c r="F127" s="31">
        <v>0</v>
      </c>
      <c r="G127" s="31">
        <v>0</v>
      </c>
      <c r="H127" s="31">
        <v>0</v>
      </c>
      <c r="I127" s="31">
        <v>0</v>
      </c>
      <c r="J127" s="29">
        <v>311.92500000000001</v>
      </c>
    </row>
    <row r="128" spans="1:10" ht="42" customHeight="1" x14ac:dyDescent="0.3">
      <c r="A128" s="88"/>
      <c r="B128" s="82"/>
      <c r="C128" s="79"/>
      <c r="D128" s="44" t="s">
        <v>68</v>
      </c>
      <c r="E128" s="46">
        <v>270</v>
      </c>
      <c r="F128" s="31">
        <v>0</v>
      </c>
      <c r="G128" s="31">
        <v>0</v>
      </c>
      <c r="H128" s="31">
        <v>0</v>
      </c>
      <c r="I128" s="31">
        <v>0</v>
      </c>
      <c r="J128" s="46">
        <v>270</v>
      </c>
    </row>
    <row r="129" spans="1:10" ht="21" customHeight="1" x14ac:dyDescent="0.3">
      <c r="A129" s="86" t="s">
        <v>294</v>
      </c>
      <c r="B129" s="80" t="s">
        <v>47</v>
      </c>
      <c r="C129" s="77" t="s">
        <v>162</v>
      </c>
      <c r="D129" s="44" t="s">
        <v>239</v>
      </c>
      <c r="E129" s="46">
        <f>E130+E131+E132+E133</f>
        <v>3730.01</v>
      </c>
      <c r="F129" s="31">
        <v>0</v>
      </c>
      <c r="G129" s="31">
        <v>0</v>
      </c>
      <c r="H129" s="31">
        <v>0</v>
      </c>
      <c r="I129" s="31">
        <v>0</v>
      </c>
      <c r="J129" s="46">
        <f>J130+J131+J132+J133</f>
        <v>3730.01</v>
      </c>
    </row>
    <row r="130" spans="1:10" ht="19.5" customHeight="1" x14ac:dyDescent="0.3">
      <c r="A130" s="87"/>
      <c r="B130" s="81"/>
      <c r="C130" s="78"/>
      <c r="D130" s="44" t="s">
        <v>65</v>
      </c>
      <c r="E130" s="29">
        <v>0</v>
      </c>
      <c r="F130" s="31">
        <v>0</v>
      </c>
      <c r="G130" s="31">
        <v>0</v>
      </c>
      <c r="H130" s="31">
        <v>0</v>
      </c>
      <c r="I130" s="31">
        <v>0</v>
      </c>
      <c r="J130" s="29">
        <v>0</v>
      </c>
    </row>
    <row r="131" spans="1:10" ht="21.75" customHeight="1" x14ac:dyDescent="0.3">
      <c r="A131" s="87"/>
      <c r="B131" s="81"/>
      <c r="C131" s="78"/>
      <c r="D131" s="45" t="s">
        <v>66</v>
      </c>
      <c r="E131" s="29">
        <v>3018.509</v>
      </c>
      <c r="F131" s="31">
        <v>0</v>
      </c>
      <c r="G131" s="31">
        <v>0</v>
      </c>
      <c r="H131" s="31">
        <v>0</v>
      </c>
      <c r="I131" s="31">
        <v>0</v>
      </c>
      <c r="J131" s="29">
        <v>3018.509</v>
      </c>
    </row>
    <row r="132" spans="1:10" ht="20.25" customHeight="1" x14ac:dyDescent="0.3">
      <c r="A132" s="87"/>
      <c r="B132" s="81"/>
      <c r="C132" s="78"/>
      <c r="D132" s="45" t="s">
        <v>67</v>
      </c>
      <c r="E132" s="29">
        <v>186.501</v>
      </c>
      <c r="F132" s="31">
        <v>0</v>
      </c>
      <c r="G132" s="31">
        <v>0</v>
      </c>
      <c r="H132" s="31">
        <v>0</v>
      </c>
      <c r="I132" s="31">
        <v>0</v>
      </c>
      <c r="J132" s="29">
        <v>186.501</v>
      </c>
    </row>
    <row r="133" spans="1:10" ht="43.5" customHeight="1" x14ac:dyDescent="0.3">
      <c r="A133" s="88"/>
      <c r="B133" s="82"/>
      <c r="C133" s="79"/>
      <c r="D133" s="44" t="s">
        <v>68</v>
      </c>
      <c r="E133" s="46">
        <v>525</v>
      </c>
      <c r="F133" s="31">
        <v>0</v>
      </c>
      <c r="G133" s="31">
        <v>0</v>
      </c>
      <c r="H133" s="31">
        <v>0</v>
      </c>
      <c r="I133" s="31">
        <v>0</v>
      </c>
      <c r="J133" s="46">
        <v>525</v>
      </c>
    </row>
    <row r="134" spans="1:10" ht="24" customHeight="1" x14ac:dyDescent="0.3">
      <c r="A134" s="86" t="s">
        <v>295</v>
      </c>
      <c r="B134" s="80" t="s">
        <v>48</v>
      </c>
      <c r="C134" s="77" t="s">
        <v>161</v>
      </c>
      <c r="D134" s="44" t="s">
        <v>239</v>
      </c>
      <c r="E134" s="46">
        <f>E135+E136+E137+E138</f>
        <v>43086.579999999994</v>
      </c>
      <c r="F134" s="31">
        <v>0</v>
      </c>
      <c r="G134" s="31">
        <v>0</v>
      </c>
      <c r="H134" s="31">
        <v>0</v>
      </c>
      <c r="I134" s="31">
        <v>0</v>
      </c>
      <c r="J134" s="46">
        <f>J135+J136+J137+J138</f>
        <v>43086.579999999994</v>
      </c>
    </row>
    <row r="135" spans="1:10" ht="20.25" customHeight="1" x14ac:dyDescent="0.3">
      <c r="A135" s="87"/>
      <c r="B135" s="81"/>
      <c r="C135" s="78"/>
      <c r="D135" s="44" t="s">
        <v>65</v>
      </c>
      <c r="E135" s="29">
        <v>0</v>
      </c>
      <c r="F135" s="31">
        <v>0</v>
      </c>
      <c r="G135" s="31">
        <v>0</v>
      </c>
      <c r="H135" s="31">
        <v>0</v>
      </c>
      <c r="I135" s="31">
        <v>0</v>
      </c>
      <c r="J135" s="29">
        <v>0</v>
      </c>
    </row>
    <row r="136" spans="1:10" ht="21" customHeight="1" x14ac:dyDescent="0.3">
      <c r="A136" s="87"/>
      <c r="B136" s="81"/>
      <c r="C136" s="78"/>
      <c r="D136" s="45" t="s">
        <v>66</v>
      </c>
      <c r="E136" s="29">
        <v>38292.250999999997</v>
      </c>
      <c r="F136" s="31">
        <v>0</v>
      </c>
      <c r="G136" s="31">
        <v>0</v>
      </c>
      <c r="H136" s="31">
        <v>0</v>
      </c>
      <c r="I136" s="31">
        <v>0</v>
      </c>
      <c r="J136" s="29">
        <v>38292.250999999997</v>
      </c>
    </row>
    <row r="137" spans="1:10" ht="21" customHeight="1" x14ac:dyDescent="0.3">
      <c r="A137" s="87"/>
      <c r="B137" s="81"/>
      <c r="C137" s="78"/>
      <c r="D137" s="45" t="s">
        <v>67</v>
      </c>
      <c r="E137" s="29">
        <v>2154.3290000000002</v>
      </c>
      <c r="F137" s="31">
        <v>0</v>
      </c>
      <c r="G137" s="31">
        <v>0</v>
      </c>
      <c r="H137" s="31">
        <v>0</v>
      </c>
      <c r="I137" s="31">
        <v>0</v>
      </c>
      <c r="J137" s="29">
        <v>2154.3290000000002</v>
      </c>
    </row>
    <row r="138" spans="1:10" ht="46.5" customHeight="1" x14ac:dyDescent="0.3">
      <c r="A138" s="88"/>
      <c r="B138" s="82"/>
      <c r="C138" s="79"/>
      <c r="D138" s="44" t="s">
        <v>68</v>
      </c>
      <c r="E138" s="46">
        <v>2640</v>
      </c>
      <c r="F138" s="31">
        <v>0</v>
      </c>
      <c r="G138" s="31">
        <v>0</v>
      </c>
      <c r="H138" s="31">
        <v>0</v>
      </c>
      <c r="I138" s="31">
        <v>0</v>
      </c>
      <c r="J138" s="46">
        <v>2640</v>
      </c>
    </row>
    <row r="139" spans="1:10" ht="31.5" customHeight="1" x14ac:dyDescent="0.3">
      <c r="A139" s="31">
        <v>1</v>
      </c>
      <c r="B139" s="48">
        <v>2</v>
      </c>
      <c r="C139" s="48">
        <v>3</v>
      </c>
      <c r="D139" s="48">
        <v>4</v>
      </c>
      <c r="E139" s="31">
        <v>5</v>
      </c>
      <c r="F139" s="31">
        <v>6</v>
      </c>
      <c r="G139" s="31">
        <v>7</v>
      </c>
      <c r="H139" s="31">
        <v>8</v>
      </c>
      <c r="I139" s="31">
        <v>9</v>
      </c>
      <c r="J139" s="31">
        <v>10</v>
      </c>
    </row>
    <row r="140" spans="1:10" ht="20.25" customHeight="1" x14ac:dyDescent="0.3">
      <c r="A140" s="86" t="s">
        <v>296</v>
      </c>
      <c r="B140" s="80" t="s">
        <v>49</v>
      </c>
      <c r="C140" s="77" t="s">
        <v>159</v>
      </c>
      <c r="D140" s="44" t="s">
        <v>239</v>
      </c>
      <c r="E140" s="46">
        <f>E141+E142+E143+E144</f>
        <v>9099.9169999999995</v>
      </c>
      <c r="F140" s="31">
        <v>0</v>
      </c>
      <c r="G140" s="31">
        <v>0</v>
      </c>
      <c r="H140" s="31">
        <v>0</v>
      </c>
      <c r="I140" s="31">
        <v>0</v>
      </c>
      <c r="J140" s="46">
        <f>J141+J142+J143+J144</f>
        <v>9099.9169999999995</v>
      </c>
    </row>
    <row r="141" spans="1:10" ht="19.5" customHeight="1" x14ac:dyDescent="0.3">
      <c r="A141" s="87"/>
      <c r="B141" s="81"/>
      <c r="C141" s="78"/>
      <c r="D141" s="44" t="s">
        <v>65</v>
      </c>
      <c r="E141" s="29">
        <v>0</v>
      </c>
      <c r="F141" s="31">
        <v>0</v>
      </c>
      <c r="G141" s="31">
        <v>0</v>
      </c>
      <c r="H141" s="31">
        <v>0</v>
      </c>
      <c r="I141" s="31">
        <v>0</v>
      </c>
      <c r="J141" s="29">
        <v>0</v>
      </c>
    </row>
    <row r="142" spans="1:10" ht="18.75" x14ac:dyDescent="0.3">
      <c r="A142" s="87"/>
      <c r="B142" s="81"/>
      <c r="C142" s="78"/>
      <c r="D142" s="45" t="s">
        <v>66</v>
      </c>
      <c r="E142" s="29">
        <v>8644.9210000000003</v>
      </c>
      <c r="F142" s="31">
        <v>0</v>
      </c>
      <c r="G142" s="31">
        <v>0</v>
      </c>
      <c r="H142" s="31">
        <v>0</v>
      </c>
      <c r="I142" s="31">
        <v>0</v>
      </c>
      <c r="J142" s="29">
        <v>8644.9210000000003</v>
      </c>
    </row>
    <row r="143" spans="1:10" ht="18.75" x14ac:dyDescent="0.3">
      <c r="A143" s="87"/>
      <c r="B143" s="81"/>
      <c r="C143" s="78"/>
      <c r="D143" s="45" t="s">
        <v>67</v>
      </c>
      <c r="E143" s="29">
        <v>454.99599999999998</v>
      </c>
      <c r="F143" s="31">
        <v>0</v>
      </c>
      <c r="G143" s="31">
        <v>0</v>
      </c>
      <c r="H143" s="31">
        <v>0</v>
      </c>
      <c r="I143" s="31">
        <v>0</v>
      </c>
      <c r="J143" s="29">
        <v>454.99599999999998</v>
      </c>
    </row>
    <row r="144" spans="1:10" ht="42" customHeight="1" x14ac:dyDescent="0.3">
      <c r="A144" s="88"/>
      <c r="B144" s="82"/>
      <c r="C144" s="79"/>
      <c r="D144" s="44" t="s">
        <v>68</v>
      </c>
      <c r="E144" s="29">
        <v>0</v>
      </c>
      <c r="F144" s="31">
        <v>0</v>
      </c>
      <c r="G144" s="31">
        <v>0</v>
      </c>
      <c r="H144" s="31">
        <v>0</v>
      </c>
      <c r="I144" s="31">
        <v>0</v>
      </c>
      <c r="J144" s="29">
        <v>0</v>
      </c>
    </row>
    <row r="145" spans="1:10" ht="20.25" customHeight="1" x14ac:dyDescent="0.3">
      <c r="A145" s="86" t="s">
        <v>297</v>
      </c>
      <c r="B145" s="80" t="s">
        <v>50</v>
      </c>
      <c r="C145" s="104" t="s">
        <v>160</v>
      </c>
      <c r="D145" s="44" t="s">
        <v>239</v>
      </c>
      <c r="E145" s="46">
        <f>E146+E147+E148+E149</f>
        <v>9227.125</v>
      </c>
      <c r="F145" s="31">
        <v>0</v>
      </c>
      <c r="G145" s="31">
        <v>0</v>
      </c>
      <c r="H145" s="31">
        <v>0</v>
      </c>
      <c r="I145" s="31">
        <v>0</v>
      </c>
      <c r="J145" s="46">
        <f>J146+J147+J148+J149</f>
        <v>9227.125</v>
      </c>
    </row>
    <row r="146" spans="1:10" ht="17.25" customHeight="1" x14ac:dyDescent="0.3">
      <c r="A146" s="87"/>
      <c r="B146" s="81"/>
      <c r="C146" s="105"/>
      <c r="D146" s="44" t="s">
        <v>65</v>
      </c>
      <c r="E146" s="29">
        <v>0</v>
      </c>
      <c r="F146" s="31">
        <v>0</v>
      </c>
      <c r="G146" s="31">
        <v>0</v>
      </c>
      <c r="H146" s="31">
        <v>0</v>
      </c>
      <c r="I146" s="31">
        <v>0</v>
      </c>
      <c r="J146" s="29">
        <v>0</v>
      </c>
    </row>
    <row r="147" spans="1:10" ht="18.75" x14ac:dyDescent="0.3">
      <c r="A147" s="87"/>
      <c r="B147" s="81"/>
      <c r="C147" s="105"/>
      <c r="D147" s="45" t="s">
        <v>66</v>
      </c>
      <c r="E147" s="29">
        <v>8585.7690000000002</v>
      </c>
      <c r="F147" s="31">
        <v>0</v>
      </c>
      <c r="G147" s="31">
        <v>0</v>
      </c>
      <c r="H147" s="31">
        <v>0</v>
      </c>
      <c r="I147" s="31">
        <v>0</v>
      </c>
      <c r="J147" s="29">
        <v>8585.7690000000002</v>
      </c>
    </row>
    <row r="148" spans="1:10" ht="18.75" x14ac:dyDescent="0.3">
      <c r="A148" s="87"/>
      <c r="B148" s="81"/>
      <c r="C148" s="105"/>
      <c r="D148" s="45" t="s">
        <v>67</v>
      </c>
      <c r="E148" s="29">
        <v>461.35599999999999</v>
      </c>
      <c r="F148" s="31">
        <v>0</v>
      </c>
      <c r="G148" s="31">
        <v>0</v>
      </c>
      <c r="H148" s="31">
        <v>0</v>
      </c>
      <c r="I148" s="31">
        <v>0</v>
      </c>
      <c r="J148" s="29">
        <v>461.35599999999999</v>
      </c>
    </row>
    <row r="149" spans="1:10" ht="42.75" customHeight="1" x14ac:dyDescent="0.3">
      <c r="A149" s="88"/>
      <c r="B149" s="82"/>
      <c r="C149" s="106"/>
      <c r="D149" s="44" t="s">
        <v>68</v>
      </c>
      <c r="E149" s="46">
        <v>180</v>
      </c>
      <c r="F149" s="31">
        <v>0</v>
      </c>
      <c r="G149" s="31">
        <v>0</v>
      </c>
      <c r="H149" s="31">
        <v>0</v>
      </c>
      <c r="I149" s="31">
        <v>0</v>
      </c>
      <c r="J149" s="46">
        <v>180</v>
      </c>
    </row>
    <row r="150" spans="1:10" ht="18.75" x14ac:dyDescent="0.3">
      <c r="A150" s="86" t="s">
        <v>298</v>
      </c>
      <c r="B150" s="80" t="s">
        <v>199</v>
      </c>
      <c r="C150" s="104" t="s">
        <v>204</v>
      </c>
      <c r="D150" s="44" t="s">
        <v>239</v>
      </c>
      <c r="E150" s="31">
        <v>0</v>
      </c>
      <c r="F150" s="46">
        <f>F151+F152+F153+F154</f>
        <v>7800</v>
      </c>
      <c r="G150" s="31">
        <v>0</v>
      </c>
      <c r="H150" s="31">
        <v>0</v>
      </c>
      <c r="I150" s="31">
        <v>0</v>
      </c>
      <c r="J150" s="46">
        <f>J151+J152+J153+J154</f>
        <v>7800</v>
      </c>
    </row>
    <row r="151" spans="1:10" ht="18" customHeight="1" x14ac:dyDescent="0.3">
      <c r="A151" s="87"/>
      <c r="B151" s="81"/>
      <c r="C151" s="105"/>
      <c r="D151" s="44" t="s">
        <v>65</v>
      </c>
      <c r="E151" s="31">
        <v>0</v>
      </c>
      <c r="F151" s="29">
        <v>0</v>
      </c>
      <c r="G151" s="31">
        <v>0</v>
      </c>
      <c r="H151" s="31">
        <v>0</v>
      </c>
      <c r="I151" s="31">
        <v>0</v>
      </c>
      <c r="J151" s="29">
        <v>0</v>
      </c>
    </row>
    <row r="152" spans="1:10" ht="18.75" x14ac:dyDescent="0.3">
      <c r="A152" s="87"/>
      <c r="B152" s="81"/>
      <c r="C152" s="105"/>
      <c r="D152" s="44" t="s">
        <v>66</v>
      </c>
      <c r="E152" s="31">
        <v>0</v>
      </c>
      <c r="F152" s="46">
        <v>6435</v>
      </c>
      <c r="G152" s="31">
        <v>0</v>
      </c>
      <c r="H152" s="31">
        <v>0</v>
      </c>
      <c r="I152" s="31">
        <v>0</v>
      </c>
      <c r="J152" s="46">
        <v>6435</v>
      </c>
    </row>
    <row r="153" spans="1:10" ht="18.75" x14ac:dyDescent="0.3">
      <c r="A153" s="87"/>
      <c r="B153" s="81"/>
      <c r="C153" s="105"/>
      <c r="D153" s="44" t="s">
        <v>67</v>
      </c>
      <c r="E153" s="31">
        <v>0</v>
      </c>
      <c r="F153" s="46">
        <v>390</v>
      </c>
      <c r="G153" s="31">
        <v>0</v>
      </c>
      <c r="H153" s="31">
        <v>0</v>
      </c>
      <c r="I153" s="31">
        <v>0</v>
      </c>
      <c r="J153" s="46">
        <v>390</v>
      </c>
    </row>
    <row r="154" spans="1:10" ht="45" customHeight="1" x14ac:dyDescent="0.3">
      <c r="A154" s="88"/>
      <c r="B154" s="82"/>
      <c r="C154" s="106"/>
      <c r="D154" s="44" t="s">
        <v>68</v>
      </c>
      <c r="E154" s="31">
        <v>0</v>
      </c>
      <c r="F154" s="46">
        <v>975</v>
      </c>
      <c r="G154" s="31">
        <v>0</v>
      </c>
      <c r="H154" s="31">
        <v>0</v>
      </c>
      <c r="I154" s="31">
        <v>0</v>
      </c>
      <c r="J154" s="46">
        <v>975</v>
      </c>
    </row>
    <row r="155" spans="1:10" ht="22.5" customHeight="1" x14ac:dyDescent="0.3">
      <c r="A155" s="86" t="s">
        <v>299</v>
      </c>
      <c r="B155" s="80" t="s">
        <v>200</v>
      </c>
      <c r="C155" s="104" t="s">
        <v>205</v>
      </c>
      <c r="D155" s="44" t="s">
        <v>239</v>
      </c>
      <c r="E155" s="31">
        <v>0</v>
      </c>
      <c r="F155" s="46">
        <f>F156+F157+F158+F159</f>
        <v>4700</v>
      </c>
      <c r="G155" s="31">
        <v>0</v>
      </c>
      <c r="H155" s="31">
        <v>0</v>
      </c>
      <c r="I155" s="31">
        <v>0</v>
      </c>
      <c r="J155" s="46">
        <f>J156+J157+J158+J159</f>
        <v>4700</v>
      </c>
    </row>
    <row r="156" spans="1:10" ht="20.25" customHeight="1" x14ac:dyDescent="0.3">
      <c r="A156" s="87"/>
      <c r="B156" s="81"/>
      <c r="C156" s="105"/>
      <c r="D156" s="44" t="s">
        <v>65</v>
      </c>
      <c r="E156" s="31">
        <v>0</v>
      </c>
      <c r="F156" s="49">
        <v>0</v>
      </c>
      <c r="G156" s="31">
        <v>0</v>
      </c>
      <c r="H156" s="31">
        <v>0</v>
      </c>
      <c r="I156" s="31">
        <v>0</v>
      </c>
      <c r="J156" s="49">
        <v>0</v>
      </c>
    </row>
    <row r="157" spans="1:10" ht="18.75" customHeight="1" x14ac:dyDescent="0.3">
      <c r="A157" s="87"/>
      <c r="B157" s="81"/>
      <c r="C157" s="105"/>
      <c r="D157" s="45" t="s">
        <v>66</v>
      </c>
      <c r="E157" s="31">
        <v>0</v>
      </c>
      <c r="F157" s="50">
        <v>3775</v>
      </c>
      <c r="G157" s="31">
        <v>0</v>
      </c>
      <c r="H157" s="31">
        <v>0</v>
      </c>
      <c r="I157" s="31">
        <v>0</v>
      </c>
      <c r="J157" s="50">
        <v>3775</v>
      </c>
    </row>
    <row r="158" spans="1:10" ht="18.75" customHeight="1" x14ac:dyDescent="0.3">
      <c r="A158" s="87"/>
      <c r="B158" s="81"/>
      <c r="C158" s="105"/>
      <c r="D158" s="45" t="s">
        <v>67</v>
      </c>
      <c r="E158" s="31">
        <v>0</v>
      </c>
      <c r="F158" s="50">
        <v>235</v>
      </c>
      <c r="G158" s="31">
        <v>0</v>
      </c>
      <c r="H158" s="31">
        <v>0</v>
      </c>
      <c r="I158" s="31">
        <v>0</v>
      </c>
      <c r="J158" s="50">
        <v>235</v>
      </c>
    </row>
    <row r="159" spans="1:10" ht="42" customHeight="1" x14ac:dyDescent="0.3">
      <c r="A159" s="88"/>
      <c r="B159" s="82"/>
      <c r="C159" s="106"/>
      <c r="D159" s="44" t="s">
        <v>68</v>
      </c>
      <c r="E159" s="31">
        <v>0</v>
      </c>
      <c r="F159" s="50">
        <v>690</v>
      </c>
      <c r="G159" s="31">
        <v>0</v>
      </c>
      <c r="H159" s="31">
        <v>0</v>
      </c>
      <c r="I159" s="31">
        <v>0</v>
      </c>
      <c r="J159" s="50">
        <v>690</v>
      </c>
    </row>
    <row r="160" spans="1:10" ht="21" customHeight="1" x14ac:dyDescent="0.3">
      <c r="A160" s="86" t="s">
        <v>300</v>
      </c>
      <c r="B160" s="80" t="s">
        <v>201</v>
      </c>
      <c r="C160" s="104" t="s">
        <v>206</v>
      </c>
      <c r="D160" s="44" t="s">
        <v>239</v>
      </c>
      <c r="E160" s="31">
        <v>0</v>
      </c>
      <c r="F160" s="46">
        <f>F161+F162+F163+F164</f>
        <v>4100</v>
      </c>
      <c r="G160" s="31">
        <v>0</v>
      </c>
      <c r="H160" s="31">
        <v>0</v>
      </c>
      <c r="I160" s="31">
        <v>0</v>
      </c>
      <c r="J160" s="46">
        <f>J161+J162+J163+J164</f>
        <v>4100</v>
      </c>
    </row>
    <row r="161" spans="1:10" ht="23.25" customHeight="1" x14ac:dyDescent="0.3">
      <c r="A161" s="87"/>
      <c r="B161" s="81"/>
      <c r="C161" s="105"/>
      <c r="D161" s="44" t="s">
        <v>65</v>
      </c>
      <c r="E161" s="31">
        <v>0</v>
      </c>
      <c r="F161" s="49">
        <v>0</v>
      </c>
      <c r="G161" s="31">
        <v>0</v>
      </c>
      <c r="H161" s="31">
        <v>0</v>
      </c>
      <c r="I161" s="31">
        <v>0</v>
      </c>
      <c r="J161" s="49">
        <v>0</v>
      </c>
    </row>
    <row r="162" spans="1:10" ht="18.75" customHeight="1" x14ac:dyDescent="0.3">
      <c r="A162" s="87"/>
      <c r="B162" s="81"/>
      <c r="C162" s="105"/>
      <c r="D162" s="45" t="s">
        <v>66</v>
      </c>
      <c r="E162" s="31">
        <v>0</v>
      </c>
      <c r="F162" s="50">
        <v>3340</v>
      </c>
      <c r="G162" s="31">
        <v>0</v>
      </c>
      <c r="H162" s="31">
        <v>0</v>
      </c>
      <c r="I162" s="31">
        <v>0</v>
      </c>
      <c r="J162" s="50">
        <v>3340</v>
      </c>
    </row>
    <row r="163" spans="1:10" ht="20.25" customHeight="1" x14ac:dyDescent="0.3">
      <c r="A163" s="87"/>
      <c r="B163" s="81"/>
      <c r="C163" s="105"/>
      <c r="D163" s="45" t="s">
        <v>67</v>
      </c>
      <c r="E163" s="31">
        <v>0</v>
      </c>
      <c r="F163" s="50">
        <v>205</v>
      </c>
      <c r="G163" s="31">
        <v>0</v>
      </c>
      <c r="H163" s="31">
        <v>0</v>
      </c>
      <c r="I163" s="31">
        <v>0</v>
      </c>
      <c r="J163" s="50">
        <v>205</v>
      </c>
    </row>
    <row r="164" spans="1:10" ht="43.5" customHeight="1" x14ac:dyDescent="0.3">
      <c r="A164" s="88"/>
      <c r="B164" s="82"/>
      <c r="C164" s="106"/>
      <c r="D164" s="44" t="s">
        <v>68</v>
      </c>
      <c r="E164" s="31">
        <v>0</v>
      </c>
      <c r="F164" s="50">
        <v>555</v>
      </c>
      <c r="G164" s="31">
        <v>0</v>
      </c>
      <c r="H164" s="31">
        <v>0</v>
      </c>
      <c r="I164" s="31">
        <v>0</v>
      </c>
      <c r="J164" s="50">
        <v>555</v>
      </c>
    </row>
    <row r="165" spans="1:10" ht="23.25" customHeight="1" x14ac:dyDescent="0.3">
      <c r="A165" s="86" t="s">
        <v>301</v>
      </c>
      <c r="B165" s="80" t="s">
        <v>202</v>
      </c>
      <c r="C165" s="104" t="s">
        <v>212</v>
      </c>
      <c r="D165" s="44" t="s">
        <v>239</v>
      </c>
      <c r="E165" s="31">
        <v>0</v>
      </c>
      <c r="F165" s="46">
        <f>F166+F167+F168+F169</f>
        <v>18000</v>
      </c>
      <c r="G165" s="31">
        <v>0</v>
      </c>
      <c r="H165" s="31">
        <v>0</v>
      </c>
      <c r="I165" s="31">
        <v>0</v>
      </c>
      <c r="J165" s="46">
        <f>J166+J167+J168+J169</f>
        <v>18000</v>
      </c>
    </row>
    <row r="166" spans="1:10" ht="23.25" customHeight="1" x14ac:dyDescent="0.3">
      <c r="A166" s="87"/>
      <c r="B166" s="81"/>
      <c r="C166" s="105"/>
      <c r="D166" s="44" t="s">
        <v>65</v>
      </c>
      <c r="E166" s="31">
        <v>0</v>
      </c>
      <c r="F166" s="49">
        <v>0</v>
      </c>
      <c r="G166" s="31">
        <v>0</v>
      </c>
      <c r="H166" s="31">
        <v>0</v>
      </c>
      <c r="I166" s="31">
        <v>0</v>
      </c>
      <c r="J166" s="49">
        <v>0</v>
      </c>
    </row>
    <row r="167" spans="1:10" ht="19.5" customHeight="1" x14ac:dyDescent="0.3">
      <c r="A167" s="87"/>
      <c r="B167" s="81"/>
      <c r="C167" s="105"/>
      <c r="D167" s="45" t="s">
        <v>66</v>
      </c>
      <c r="E167" s="31">
        <v>0</v>
      </c>
      <c r="F167" s="50">
        <v>15405</v>
      </c>
      <c r="G167" s="31">
        <v>0</v>
      </c>
      <c r="H167" s="31">
        <v>0</v>
      </c>
      <c r="I167" s="31">
        <v>0</v>
      </c>
      <c r="J167" s="50">
        <v>15405</v>
      </c>
    </row>
    <row r="168" spans="1:10" ht="18.75" customHeight="1" x14ac:dyDescent="0.3">
      <c r="A168" s="87"/>
      <c r="B168" s="81"/>
      <c r="C168" s="105"/>
      <c r="D168" s="45" t="s">
        <v>67</v>
      </c>
      <c r="E168" s="31">
        <v>0</v>
      </c>
      <c r="F168" s="50">
        <v>900</v>
      </c>
      <c r="G168" s="31">
        <v>0</v>
      </c>
      <c r="H168" s="31">
        <v>0</v>
      </c>
      <c r="I168" s="31">
        <v>0</v>
      </c>
      <c r="J168" s="50">
        <v>900</v>
      </c>
    </row>
    <row r="169" spans="1:10" ht="44.25" customHeight="1" x14ac:dyDescent="0.3">
      <c r="A169" s="88"/>
      <c r="B169" s="82"/>
      <c r="C169" s="106"/>
      <c r="D169" s="44" t="s">
        <v>68</v>
      </c>
      <c r="E169" s="31">
        <v>0</v>
      </c>
      <c r="F169" s="50">
        <v>1695</v>
      </c>
      <c r="G169" s="31">
        <v>0</v>
      </c>
      <c r="H169" s="31">
        <v>0</v>
      </c>
      <c r="I169" s="31">
        <v>0</v>
      </c>
      <c r="J169" s="50">
        <v>1695</v>
      </c>
    </row>
    <row r="170" spans="1:10" ht="21" customHeight="1" x14ac:dyDescent="0.3">
      <c r="A170" s="86" t="s">
        <v>302</v>
      </c>
      <c r="B170" s="80" t="s">
        <v>203</v>
      </c>
      <c r="C170" s="104" t="s">
        <v>213</v>
      </c>
      <c r="D170" s="44" t="s">
        <v>239</v>
      </c>
      <c r="E170" s="31">
        <v>0</v>
      </c>
      <c r="F170" s="46">
        <f>F171+F172+F173+F174</f>
        <v>15000</v>
      </c>
      <c r="G170" s="31">
        <v>0</v>
      </c>
      <c r="H170" s="31">
        <v>0</v>
      </c>
      <c r="I170" s="31">
        <v>0</v>
      </c>
      <c r="J170" s="46">
        <f>J171+J172+J173+J174</f>
        <v>15000</v>
      </c>
    </row>
    <row r="171" spans="1:10" ht="20.25" customHeight="1" x14ac:dyDescent="0.3">
      <c r="A171" s="87"/>
      <c r="B171" s="81"/>
      <c r="C171" s="105"/>
      <c r="D171" s="44" t="s">
        <v>65</v>
      </c>
      <c r="E171" s="31">
        <v>0</v>
      </c>
      <c r="F171" s="49">
        <v>0</v>
      </c>
      <c r="G171" s="31">
        <v>0</v>
      </c>
      <c r="H171" s="31">
        <v>0</v>
      </c>
      <c r="I171" s="31">
        <v>0</v>
      </c>
      <c r="J171" s="49">
        <v>0</v>
      </c>
    </row>
    <row r="172" spans="1:10" ht="21" customHeight="1" x14ac:dyDescent="0.3">
      <c r="A172" s="87"/>
      <c r="B172" s="81"/>
      <c r="C172" s="105"/>
      <c r="D172" s="45" t="s">
        <v>66</v>
      </c>
      <c r="E172" s="31">
        <v>0</v>
      </c>
      <c r="F172" s="50">
        <v>13110</v>
      </c>
      <c r="G172" s="31">
        <v>0</v>
      </c>
      <c r="H172" s="31">
        <v>0</v>
      </c>
      <c r="I172" s="31">
        <v>0</v>
      </c>
      <c r="J172" s="50">
        <v>13110</v>
      </c>
    </row>
    <row r="173" spans="1:10" ht="19.5" customHeight="1" x14ac:dyDescent="0.3">
      <c r="A173" s="87"/>
      <c r="B173" s="81"/>
      <c r="C173" s="105"/>
      <c r="D173" s="45" t="s">
        <v>67</v>
      </c>
      <c r="E173" s="31">
        <v>0</v>
      </c>
      <c r="F173" s="50">
        <v>750</v>
      </c>
      <c r="G173" s="31">
        <v>0</v>
      </c>
      <c r="H173" s="31">
        <v>0</v>
      </c>
      <c r="I173" s="31">
        <v>0</v>
      </c>
      <c r="J173" s="50">
        <v>750</v>
      </c>
    </row>
    <row r="174" spans="1:10" ht="42.75" customHeight="1" x14ac:dyDescent="0.3">
      <c r="A174" s="88"/>
      <c r="B174" s="82"/>
      <c r="C174" s="106"/>
      <c r="D174" s="44" t="s">
        <v>68</v>
      </c>
      <c r="E174" s="31">
        <v>0</v>
      </c>
      <c r="F174" s="50">
        <v>1140</v>
      </c>
      <c r="G174" s="31">
        <v>0</v>
      </c>
      <c r="H174" s="31">
        <v>0</v>
      </c>
      <c r="I174" s="31">
        <v>0</v>
      </c>
      <c r="J174" s="50">
        <v>1140</v>
      </c>
    </row>
    <row r="175" spans="1:10" ht="21.75" customHeight="1" x14ac:dyDescent="0.3">
      <c r="A175" s="86" t="s">
        <v>303</v>
      </c>
      <c r="B175" s="80" t="s">
        <v>207</v>
      </c>
      <c r="C175" s="104" t="s">
        <v>214</v>
      </c>
      <c r="D175" s="44" t="s">
        <v>239</v>
      </c>
      <c r="E175" s="31">
        <v>0</v>
      </c>
      <c r="F175" s="46">
        <f>F176+F177+F178+F179</f>
        <v>44700</v>
      </c>
      <c r="G175" s="31">
        <v>0</v>
      </c>
      <c r="H175" s="31">
        <v>0</v>
      </c>
      <c r="I175" s="31">
        <v>0</v>
      </c>
      <c r="J175" s="46">
        <f>J176+J177+J178+J179</f>
        <v>44700</v>
      </c>
    </row>
    <row r="176" spans="1:10" ht="20.25" customHeight="1" x14ac:dyDescent="0.3">
      <c r="A176" s="87"/>
      <c r="B176" s="81"/>
      <c r="C176" s="105"/>
      <c r="D176" s="44" t="s">
        <v>65</v>
      </c>
      <c r="E176" s="31">
        <v>0</v>
      </c>
      <c r="F176" s="49">
        <v>0</v>
      </c>
      <c r="G176" s="31">
        <v>0</v>
      </c>
      <c r="H176" s="31">
        <v>0</v>
      </c>
      <c r="I176" s="31">
        <v>0</v>
      </c>
      <c r="J176" s="49">
        <v>0</v>
      </c>
    </row>
    <row r="177" spans="1:10" ht="21" customHeight="1" x14ac:dyDescent="0.3">
      <c r="A177" s="87"/>
      <c r="B177" s="81"/>
      <c r="C177" s="105"/>
      <c r="D177" s="45" t="s">
        <v>66</v>
      </c>
      <c r="E177" s="31">
        <v>0</v>
      </c>
      <c r="F177" s="50">
        <v>38160</v>
      </c>
      <c r="G177" s="31">
        <v>0</v>
      </c>
      <c r="H177" s="31">
        <v>0</v>
      </c>
      <c r="I177" s="31">
        <v>0</v>
      </c>
      <c r="J177" s="50">
        <v>38160</v>
      </c>
    </row>
    <row r="178" spans="1:10" ht="20.25" customHeight="1" x14ac:dyDescent="0.3">
      <c r="A178" s="87"/>
      <c r="B178" s="81"/>
      <c r="C178" s="105"/>
      <c r="D178" s="45" t="s">
        <v>67</v>
      </c>
      <c r="E178" s="31">
        <v>0</v>
      </c>
      <c r="F178" s="50">
        <v>2235</v>
      </c>
      <c r="G178" s="31">
        <v>0</v>
      </c>
      <c r="H178" s="31">
        <v>0</v>
      </c>
      <c r="I178" s="31">
        <v>0</v>
      </c>
      <c r="J178" s="50">
        <v>2235</v>
      </c>
    </row>
    <row r="179" spans="1:10" ht="44.25" customHeight="1" x14ac:dyDescent="0.3">
      <c r="A179" s="88"/>
      <c r="B179" s="82"/>
      <c r="C179" s="106"/>
      <c r="D179" s="44" t="s">
        <v>68</v>
      </c>
      <c r="E179" s="31">
        <v>0</v>
      </c>
      <c r="F179" s="50">
        <v>4305</v>
      </c>
      <c r="G179" s="31">
        <v>0</v>
      </c>
      <c r="H179" s="31">
        <v>0</v>
      </c>
      <c r="I179" s="31">
        <v>0</v>
      </c>
      <c r="J179" s="50">
        <v>4305</v>
      </c>
    </row>
    <row r="180" spans="1:10" ht="21" customHeight="1" x14ac:dyDescent="0.3">
      <c r="A180" s="86" t="s">
        <v>304</v>
      </c>
      <c r="B180" s="80" t="s">
        <v>208</v>
      </c>
      <c r="C180" s="104" t="s">
        <v>215</v>
      </c>
      <c r="D180" s="44" t="s">
        <v>239</v>
      </c>
      <c r="E180" s="31">
        <v>0</v>
      </c>
      <c r="F180" s="46">
        <f>F181+F182+F183+F184</f>
        <v>25000</v>
      </c>
      <c r="G180" s="31">
        <v>0</v>
      </c>
      <c r="H180" s="31">
        <v>0</v>
      </c>
      <c r="I180" s="31">
        <v>0</v>
      </c>
      <c r="J180" s="46">
        <f>J181+J182+J183+J184</f>
        <v>25000</v>
      </c>
    </row>
    <row r="181" spans="1:10" ht="21" customHeight="1" x14ac:dyDescent="0.3">
      <c r="A181" s="87"/>
      <c r="B181" s="81"/>
      <c r="C181" s="105"/>
      <c r="D181" s="44" t="s">
        <v>65</v>
      </c>
      <c r="E181" s="31">
        <v>0</v>
      </c>
      <c r="F181" s="49">
        <v>0</v>
      </c>
      <c r="G181" s="31">
        <v>0</v>
      </c>
      <c r="H181" s="31">
        <v>0</v>
      </c>
      <c r="I181" s="31">
        <v>0</v>
      </c>
      <c r="J181" s="49">
        <v>0</v>
      </c>
    </row>
    <row r="182" spans="1:10" ht="21.75" customHeight="1" x14ac:dyDescent="0.3">
      <c r="A182" s="87"/>
      <c r="B182" s="81"/>
      <c r="C182" s="105"/>
      <c r="D182" s="45" t="s">
        <v>66</v>
      </c>
      <c r="E182" s="31">
        <v>0</v>
      </c>
      <c r="F182" s="50">
        <v>22670</v>
      </c>
      <c r="G182" s="31">
        <v>0</v>
      </c>
      <c r="H182" s="31">
        <v>0</v>
      </c>
      <c r="I182" s="31">
        <v>0</v>
      </c>
      <c r="J182" s="50">
        <v>22670</v>
      </c>
    </row>
    <row r="183" spans="1:10" ht="20.25" customHeight="1" x14ac:dyDescent="0.3">
      <c r="A183" s="87"/>
      <c r="B183" s="81"/>
      <c r="C183" s="105"/>
      <c r="D183" s="45" t="s">
        <v>67</v>
      </c>
      <c r="E183" s="31">
        <v>0</v>
      </c>
      <c r="F183" s="50">
        <v>1250</v>
      </c>
      <c r="G183" s="31">
        <v>0</v>
      </c>
      <c r="H183" s="31">
        <v>0</v>
      </c>
      <c r="I183" s="31">
        <v>0</v>
      </c>
      <c r="J183" s="50">
        <v>1250</v>
      </c>
    </row>
    <row r="184" spans="1:10" ht="43.5" customHeight="1" x14ac:dyDescent="0.3">
      <c r="A184" s="88"/>
      <c r="B184" s="82"/>
      <c r="C184" s="106"/>
      <c r="D184" s="44" t="s">
        <v>68</v>
      </c>
      <c r="E184" s="31">
        <v>0</v>
      </c>
      <c r="F184" s="50">
        <v>1080</v>
      </c>
      <c r="G184" s="31">
        <v>0</v>
      </c>
      <c r="H184" s="31">
        <v>0</v>
      </c>
      <c r="I184" s="31">
        <v>0</v>
      </c>
      <c r="J184" s="50">
        <v>1080</v>
      </c>
    </row>
    <row r="185" spans="1:10" ht="21" customHeight="1" x14ac:dyDescent="0.3">
      <c r="A185" s="86" t="s">
        <v>305</v>
      </c>
      <c r="B185" s="80" t="s">
        <v>209</v>
      </c>
      <c r="C185" s="104" t="s">
        <v>216</v>
      </c>
      <c r="D185" s="44" t="s">
        <v>239</v>
      </c>
      <c r="E185" s="31">
        <v>0</v>
      </c>
      <c r="F185" s="46">
        <f>F186+F187+F188+F189</f>
        <v>6300</v>
      </c>
      <c r="G185" s="31">
        <v>0</v>
      </c>
      <c r="H185" s="31">
        <v>0</v>
      </c>
      <c r="I185" s="31">
        <v>0</v>
      </c>
      <c r="J185" s="46">
        <f>J186+J187+J188+J189</f>
        <v>6300</v>
      </c>
    </row>
    <row r="186" spans="1:10" ht="20.25" customHeight="1" x14ac:dyDescent="0.3">
      <c r="A186" s="87"/>
      <c r="B186" s="81"/>
      <c r="C186" s="105"/>
      <c r="D186" s="44" t="s">
        <v>65</v>
      </c>
      <c r="E186" s="31">
        <v>0</v>
      </c>
      <c r="F186" s="49">
        <v>0</v>
      </c>
      <c r="G186" s="31">
        <v>0</v>
      </c>
      <c r="H186" s="31">
        <v>0</v>
      </c>
      <c r="I186" s="31">
        <v>0</v>
      </c>
      <c r="J186" s="49">
        <v>0</v>
      </c>
    </row>
    <row r="187" spans="1:10" ht="21" customHeight="1" x14ac:dyDescent="0.3">
      <c r="A187" s="87"/>
      <c r="B187" s="81"/>
      <c r="C187" s="105"/>
      <c r="D187" s="45" t="s">
        <v>66</v>
      </c>
      <c r="E187" s="31">
        <v>0</v>
      </c>
      <c r="F187" s="50">
        <v>5355</v>
      </c>
      <c r="G187" s="31">
        <v>0</v>
      </c>
      <c r="H187" s="31">
        <v>0</v>
      </c>
      <c r="I187" s="31">
        <v>0</v>
      </c>
      <c r="J187" s="50">
        <v>5355</v>
      </c>
    </row>
    <row r="188" spans="1:10" ht="19.5" customHeight="1" x14ac:dyDescent="0.3">
      <c r="A188" s="87"/>
      <c r="B188" s="81"/>
      <c r="C188" s="105"/>
      <c r="D188" s="45" t="s">
        <v>67</v>
      </c>
      <c r="E188" s="31">
        <v>0</v>
      </c>
      <c r="F188" s="50">
        <v>315</v>
      </c>
      <c r="G188" s="31">
        <v>0</v>
      </c>
      <c r="H188" s="31">
        <v>0</v>
      </c>
      <c r="I188" s="31">
        <v>0</v>
      </c>
      <c r="J188" s="50">
        <v>315</v>
      </c>
    </row>
    <row r="189" spans="1:10" ht="42" customHeight="1" x14ac:dyDescent="0.3">
      <c r="A189" s="88"/>
      <c r="B189" s="82"/>
      <c r="C189" s="106"/>
      <c r="D189" s="44" t="s">
        <v>68</v>
      </c>
      <c r="E189" s="31">
        <v>0</v>
      </c>
      <c r="F189" s="50">
        <v>630</v>
      </c>
      <c r="G189" s="31">
        <v>0</v>
      </c>
      <c r="H189" s="31">
        <v>0</v>
      </c>
      <c r="I189" s="31">
        <v>0</v>
      </c>
      <c r="J189" s="50">
        <v>630</v>
      </c>
    </row>
    <row r="190" spans="1:10" ht="21" customHeight="1" x14ac:dyDescent="0.3">
      <c r="A190" s="86" t="s">
        <v>306</v>
      </c>
      <c r="B190" s="80" t="s">
        <v>210</v>
      </c>
      <c r="C190" s="104" t="s">
        <v>217</v>
      </c>
      <c r="D190" s="44" t="s">
        <v>239</v>
      </c>
      <c r="E190" s="31">
        <v>0</v>
      </c>
      <c r="F190" s="46">
        <f>F191+F192+F193+F194</f>
        <v>99900</v>
      </c>
      <c r="G190" s="31">
        <v>0</v>
      </c>
      <c r="H190" s="31">
        <v>0</v>
      </c>
      <c r="I190" s="31">
        <v>0</v>
      </c>
      <c r="J190" s="46">
        <f>J191+J192+J193+J194</f>
        <v>99900</v>
      </c>
    </row>
    <row r="191" spans="1:10" ht="21" customHeight="1" x14ac:dyDescent="0.3">
      <c r="A191" s="87"/>
      <c r="B191" s="81"/>
      <c r="C191" s="105"/>
      <c r="D191" s="44" t="s">
        <v>65</v>
      </c>
      <c r="E191" s="31">
        <v>0</v>
      </c>
      <c r="F191" s="49">
        <v>0</v>
      </c>
      <c r="G191" s="31">
        <v>0</v>
      </c>
      <c r="H191" s="31">
        <v>0</v>
      </c>
      <c r="I191" s="31">
        <v>0</v>
      </c>
      <c r="J191" s="49">
        <v>0</v>
      </c>
    </row>
    <row r="192" spans="1:10" ht="21" customHeight="1" x14ac:dyDescent="0.3">
      <c r="A192" s="87"/>
      <c r="B192" s="81"/>
      <c r="C192" s="105"/>
      <c r="D192" s="45" t="s">
        <v>66</v>
      </c>
      <c r="E192" s="31">
        <v>0</v>
      </c>
      <c r="F192" s="50">
        <v>90480</v>
      </c>
      <c r="G192" s="31">
        <v>0</v>
      </c>
      <c r="H192" s="31">
        <v>0</v>
      </c>
      <c r="I192" s="31">
        <v>0</v>
      </c>
      <c r="J192" s="50">
        <v>90480</v>
      </c>
    </row>
    <row r="193" spans="1:10" ht="21" customHeight="1" x14ac:dyDescent="0.3">
      <c r="A193" s="87"/>
      <c r="B193" s="81"/>
      <c r="C193" s="105"/>
      <c r="D193" s="45" t="s">
        <v>67</v>
      </c>
      <c r="E193" s="31">
        <v>0</v>
      </c>
      <c r="F193" s="50">
        <v>4995</v>
      </c>
      <c r="G193" s="31">
        <v>0</v>
      </c>
      <c r="H193" s="31">
        <v>0</v>
      </c>
      <c r="I193" s="31">
        <v>0</v>
      </c>
      <c r="J193" s="50">
        <v>4995</v>
      </c>
    </row>
    <row r="194" spans="1:10" ht="43.5" customHeight="1" x14ac:dyDescent="0.3">
      <c r="A194" s="88"/>
      <c r="B194" s="82"/>
      <c r="C194" s="106"/>
      <c r="D194" s="44" t="s">
        <v>68</v>
      </c>
      <c r="E194" s="31">
        <v>0</v>
      </c>
      <c r="F194" s="50">
        <v>4425</v>
      </c>
      <c r="G194" s="31">
        <v>0</v>
      </c>
      <c r="H194" s="31">
        <v>0</v>
      </c>
      <c r="I194" s="31">
        <v>0</v>
      </c>
      <c r="J194" s="50">
        <v>4425</v>
      </c>
    </row>
    <row r="195" spans="1:10" ht="22.5" customHeight="1" x14ac:dyDescent="0.3">
      <c r="A195" s="86" t="s">
        <v>307</v>
      </c>
      <c r="B195" s="80" t="s">
        <v>211</v>
      </c>
      <c r="C195" s="104" t="s">
        <v>218</v>
      </c>
      <c r="D195" s="44" t="s">
        <v>239</v>
      </c>
      <c r="E195" s="31">
        <v>0</v>
      </c>
      <c r="F195" s="46">
        <f>F196+F197+F198+F199</f>
        <v>4000</v>
      </c>
      <c r="G195" s="31">
        <v>0</v>
      </c>
      <c r="H195" s="31">
        <v>0</v>
      </c>
      <c r="I195" s="31">
        <v>0</v>
      </c>
      <c r="J195" s="46">
        <f>J196+J197+J198+J199</f>
        <v>4000</v>
      </c>
    </row>
    <row r="196" spans="1:10" ht="21" customHeight="1" x14ac:dyDescent="0.3">
      <c r="A196" s="87"/>
      <c r="B196" s="81"/>
      <c r="C196" s="105"/>
      <c r="D196" s="44" t="s">
        <v>65</v>
      </c>
      <c r="E196" s="31">
        <v>0</v>
      </c>
      <c r="F196" s="49">
        <v>0</v>
      </c>
      <c r="G196" s="31">
        <v>0</v>
      </c>
      <c r="H196" s="31">
        <v>0</v>
      </c>
      <c r="I196" s="31">
        <v>0</v>
      </c>
      <c r="J196" s="49">
        <v>0</v>
      </c>
    </row>
    <row r="197" spans="1:10" ht="20.25" customHeight="1" x14ac:dyDescent="0.3">
      <c r="A197" s="87"/>
      <c r="B197" s="81"/>
      <c r="C197" s="105"/>
      <c r="D197" s="45" t="s">
        <v>66</v>
      </c>
      <c r="E197" s="31">
        <v>0</v>
      </c>
      <c r="F197" s="50">
        <v>3650</v>
      </c>
      <c r="G197" s="31">
        <v>0</v>
      </c>
      <c r="H197" s="31">
        <v>0</v>
      </c>
      <c r="I197" s="31">
        <v>0</v>
      </c>
      <c r="J197" s="50">
        <v>3650</v>
      </c>
    </row>
    <row r="198" spans="1:10" ht="20.25" customHeight="1" x14ac:dyDescent="0.3">
      <c r="A198" s="87"/>
      <c r="B198" s="81"/>
      <c r="C198" s="105"/>
      <c r="D198" s="45" t="s">
        <v>67</v>
      </c>
      <c r="E198" s="31">
        <v>0</v>
      </c>
      <c r="F198" s="50">
        <v>200</v>
      </c>
      <c r="G198" s="31">
        <v>0</v>
      </c>
      <c r="H198" s="31">
        <v>0</v>
      </c>
      <c r="I198" s="31">
        <v>0</v>
      </c>
      <c r="J198" s="50">
        <v>200</v>
      </c>
    </row>
    <row r="199" spans="1:10" ht="42" customHeight="1" x14ac:dyDescent="0.3">
      <c r="A199" s="88"/>
      <c r="B199" s="82"/>
      <c r="C199" s="106"/>
      <c r="D199" s="44" t="s">
        <v>68</v>
      </c>
      <c r="E199" s="31">
        <v>0</v>
      </c>
      <c r="F199" s="50">
        <v>150</v>
      </c>
      <c r="G199" s="31">
        <v>0</v>
      </c>
      <c r="H199" s="31">
        <v>0</v>
      </c>
      <c r="I199" s="31">
        <v>0</v>
      </c>
      <c r="J199" s="50">
        <v>150</v>
      </c>
    </row>
    <row r="200" spans="1:10" ht="27" customHeight="1" x14ac:dyDescent="0.3">
      <c r="A200" s="31">
        <v>1</v>
      </c>
      <c r="B200" s="48">
        <v>2</v>
      </c>
      <c r="C200" s="48">
        <v>3</v>
      </c>
      <c r="D200" s="48">
        <v>4</v>
      </c>
      <c r="E200" s="31">
        <v>5</v>
      </c>
      <c r="F200" s="31">
        <v>6</v>
      </c>
      <c r="G200" s="31">
        <v>7</v>
      </c>
      <c r="H200" s="31">
        <v>8</v>
      </c>
      <c r="I200" s="31">
        <v>9</v>
      </c>
      <c r="J200" s="31">
        <v>10</v>
      </c>
    </row>
    <row r="201" spans="1:10" ht="33" customHeight="1" x14ac:dyDescent="0.25">
      <c r="A201" s="138" t="s">
        <v>233</v>
      </c>
      <c r="B201" s="139"/>
      <c r="C201" s="139"/>
      <c r="D201" s="139"/>
      <c r="E201" s="139"/>
      <c r="F201" s="139"/>
      <c r="G201" s="139"/>
      <c r="H201" s="139"/>
      <c r="I201" s="139"/>
      <c r="J201" s="140"/>
    </row>
    <row r="202" spans="1:10" ht="21.75" customHeight="1" x14ac:dyDescent="0.3">
      <c r="A202" s="86" t="s">
        <v>308</v>
      </c>
      <c r="B202" s="141" t="s">
        <v>234</v>
      </c>
      <c r="C202" s="92" t="s">
        <v>386</v>
      </c>
      <c r="D202" s="44" t="s">
        <v>239</v>
      </c>
      <c r="E202" s="51">
        <f>E203+E204+E205+E206</f>
        <v>2185.8000000000002</v>
      </c>
      <c r="F202" s="30">
        <v>0</v>
      </c>
      <c r="G202" s="30">
        <v>0</v>
      </c>
      <c r="H202" s="30">
        <v>0</v>
      </c>
      <c r="I202" s="30">
        <v>0</v>
      </c>
      <c r="J202" s="51">
        <f>J203+J204+J205+J206</f>
        <v>2185.8000000000002</v>
      </c>
    </row>
    <row r="203" spans="1:10" ht="19.5" customHeight="1" x14ac:dyDescent="0.3">
      <c r="A203" s="87"/>
      <c r="B203" s="142"/>
      <c r="C203" s="93"/>
      <c r="D203" s="44" t="s">
        <v>65</v>
      </c>
      <c r="E203" s="30">
        <v>0</v>
      </c>
      <c r="F203" s="30">
        <v>0</v>
      </c>
      <c r="G203" s="30">
        <v>0</v>
      </c>
      <c r="H203" s="30">
        <v>0</v>
      </c>
      <c r="I203" s="30">
        <v>0</v>
      </c>
      <c r="J203" s="30">
        <v>0</v>
      </c>
    </row>
    <row r="204" spans="1:10" ht="21" customHeight="1" x14ac:dyDescent="0.3">
      <c r="A204" s="87"/>
      <c r="B204" s="142"/>
      <c r="C204" s="93"/>
      <c r="D204" s="45" t="s">
        <v>66</v>
      </c>
      <c r="E204" s="52">
        <v>1748.64</v>
      </c>
      <c r="F204" s="30">
        <v>0</v>
      </c>
      <c r="G204" s="30">
        <v>0</v>
      </c>
      <c r="H204" s="30">
        <v>0</v>
      </c>
      <c r="I204" s="30">
        <v>0</v>
      </c>
      <c r="J204" s="52">
        <v>1748.64</v>
      </c>
    </row>
    <row r="205" spans="1:10" ht="21" customHeight="1" x14ac:dyDescent="0.3">
      <c r="A205" s="87"/>
      <c r="B205" s="142"/>
      <c r="C205" s="93"/>
      <c r="D205" s="45" t="s">
        <v>67</v>
      </c>
      <c r="E205" s="52">
        <v>437.16</v>
      </c>
      <c r="F205" s="30">
        <v>0</v>
      </c>
      <c r="G205" s="30">
        <v>0</v>
      </c>
      <c r="H205" s="30">
        <v>0</v>
      </c>
      <c r="I205" s="30">
        <v>0</v>
      </c>
      <c r="J205" s="52">
        <v>437.16</v>
      </c>
    </row>
    <row r="206" spans="1:10" ht="44.25" customHeight="1" x14ac:dyDescent="0.3">
      <c r="A206" s="88"/>
      <c r="B206" s="143"/>
      <c r="C206" s="94"/>
      <c r="D206" s="44" t="s">
        <v>68</v>
      </c>
      <c r="E206" s="30">
        <v>0</v>
      </c>
      <c r="F206" s="30">
        <v>0</v>
      </c>
      <c r="G206" s="30">
        <v>0</v>
      </c>
      <c r="H206" s="30">
        <v>0</v>
      </c>
      <c r="I206" s="30">
        <v>0</v>
      </c>
      <c r="J206" s="30">
        <v>0</v>
      </c>
    </row>
    <row r="207" spans="1:10" ht="25.5" customHeight="1" x14ac:dyDescent="0.3">
      <c r="A207" s="86" t="s">
        <v>309</v>
      </c>
      <c r="B207" s="89" t="s">
        <v>224</v>
      </c>
      <c r="C207" s="92" t="s">
        <v>386</v>
      </c>
      <c r="D207" s="44" t="s">
        <v>239</v>
      </c>
      <c r="E207" s="39">
        <f>E208+E209+E210+E211</f>
        <v>4377.54</v>
      </c>
      <c r="F207" s="30">
        <v>0</v>
      </c>
      <c r="G207" s="30">
        <v>0</v>
      </c>
      <c r="H207" s="30">
        <v>0</v>
      </c>
      <c r="I207" s="30">
        <v>0</v>
      </c>
      <c r="J207" s="39">
        <f>J208+J209+J210+J211</f>
        <v>4377.54</v>
      </c>
    </row>
    <row r="208" spans="1:10" ht="19.5" customHeight="1" x14ac:dyDescent="0.3">
      <c r="A208" s="87"/>
      <c r="B208" s="90"/>
      <c r="C208" s="93"/>
      <c r="D208" s="44" t="s">
        <v>65</v>
      </c>
      <c r="E208" s="53">
        <v>0</v>
      </c>
      <c r="F208" s="30">
        <v>0</v>
      </c>
      <c r="G208" s="30">
        <v>0</v>
      </c>
      <c r="H208" s="30">
        <v>0</v>
      </c>
      <c r="I208" s="30">
        <v>0</v>
      </c>
      <c r="J208" s="53">
        <v>0</v>
      </c>
    </row>
    <row r="209" spans="1:10" ht="21.75" customHeight="1" x14ac:dyDescent="0.3">
      <c r="A209" s="87"/>
      <c r="B209" s="90"/>
      <c r="C209" s="93"/>
      <c r="D209" s="45" t="s">
        <v>66</v>
      </c>
      <c r="E209" s="54">
        <v>3502.03</v>
      </c>
      <c r="F209" s="30">
        <v>0</v>
      </c>
      <c r="G209" s="30">
        <v>0</v>
      </c>
      <c r="H209" s="30">
        <v>0</v>
      </c>
      <c r="I209" s="30">
        <v>0</v>
      </c>
      <c r="J209" s="54">
        <v>3502.03</v>
      </c>
    </row>
    <row r="210" spans="1:10" ht="19.5" customHeight="1" x14ac:dyDescent="0.3">
      <c r="A210" s="87"/>
      <c r="B210" s="90"/>
      <c r="C210" s="93"/>
      <c r="D210" s="45" t="s">
        <v>67</v>
      </c>
      <c r="E210" s="54">
        <v>875.51</v>
      </c>
      <c r="F210" s="30">
        <v>0</v>
      </c>
      <c r="G210" s="30">
        <v>0</v>
      </c>
      <c r="H210" s="30">
        <v>0</v>
      </c>
      <c r="I210" s="30">
        <v>0</v>
      </c>
      <c r="J210" s="54">
        <v>875.51</v>
      </c>
    </row>
    <row r="211" spans="1:10" ht="43.5" customHeight="1" x14ac:dyDescent="0.3">
      <c r="A211" s="88"/>
      <c r="B211" s="91"/>
      <c r="C211" s="94"/>
      <c r="D211" s="44" t="s">
        <v>68</v>
      </c>
      <c r="E211" s="53">
        <v>0</v>
      </c>
      <c r="F211" s="30">
        <v>0</v>
      </c>
      <c r="G211" s="30">
        <v>0</v>
      </c>
      <c r="H211" s="30">
        <v>0</v>
      </c>
      <c r="I211" s="30">
        <v>0</v>
      </c>
      <c r="J211" s="53">
        <v>0</v>
      </c>
    </row>
    <row r="212" spans="1:10" ht="21" customHeight="1" x14ac:dyDescent="0.3">
      <c r="A212" s="86" t="s">
        <v>310</v>
      </c>
      <c r="B212" s="89" t="s">
        <v>225</v>
      </c>
      <c r="C212" s="92" t="s">
        <v>386</v>
      </c>
      <c r="D212" s="44" t="s">
        <v>239</v>
      </c>
      <c r="E212" s="39">
        <f>E213+E214+E215+E216</f>
        <v>5702.5219999999999</v>
      </c>
      <c r="F212" s="30">
        <v>0</v>
      </c>
      <c r="G212" s="30">
        <v>0</v>
      </c>
      <c r="H212" s="30">
        <v>0</v>
      </c>
      <c r="I212" s="30">
        <v>0</v>
      </c>
      <c r="J212" s="39">
        <f>J213+J214+J215+J216</f>
        <v>5702.5219999999999</v>
      </c>
    </row>
    <row r="213" spans="1:10" ht="21.75" customHeight="1" x14ac:dyDescent="0.3">
      <c r="A213" s="87"/>
      <c r="B213" s="90"/>
      <c r="C213" s="93"/>
      <c r="D213" s="44" t="s">
        <v>65</v>
      </c>
      <c r="E213" s="53">
        <v>0</v>
      </c>
      <c r="F213" s="30">
        <v>0</v>
      </c>
      <c r="G213" s="30">
        <v>0</v>
      </c>
      <c r="H213" s="30">
        <v>0</v>
      </c>
      <c r="I213" s="30">
        <v>0</v>
      </c>
      <c r="J213" s="53">
        <v>0</v>
      </c>
    </row>
    <row r="214" spans="1:10" ht="20.25" customHeight="1" x14ac:dyDescent="0.3">
      <c r="A214" s="87"/>
      <c r="B214" s="90"/>
      <c r="C214" s="93"/>
      <c r="D214" s="45" t="s">
        <v>66</v>
      </c>
      <c r="E214" s="55">
        <v>4562.018</v>
      </c>
      <c r="F214" s="30">
        <v>0</v>
      </c>
      <c r="G214" s="30">
        <v>0</v>
      </c>
      <c r="H214" s="30">
        <v>0</v>
      </c>
      <c r="I214" s="30">
        <v>0</v>
      </c>
      <c r="J214" s="55">
        <v>4562.018</v>
      </c>
    </row>
    <row r="215" spans="1:10" ht="21" customHeight="1" x14ac:dyDescent="0.3">
      <c r="A215" s="87"/>
      <c r="B215" s="90"/>
      <c r="C215" s="93"/>
      <c r="D215" s="45" t="s">
        <v>67</v>
      </c>
      <c r="E215" s="55">
        <v>1140.5039999999999</v>
      </c>
      <c r="F215" s="30">
        <v>0</v>
      </c>
      <c r="G215" s="30">
        <v>0</v>
      </c>
      <c r="H215" s="30">
        <v>0</v>
      </c>
      <c r="I215" s="30">
        <v>0</v>
      </c>
      <c r="J215" s="55">
        <v>1140.5039999999999</v>
      </c>
    </row>
    <row r="216" spans="1:10" ht="43.5" customHeight="1" x14ac:dyDescent="0.3">
      <c r="A216" s="88"/>
      <c r="B216" s="91"/>
      <c r="C216" s="94"/>
      <c r="D216" s="44" t="s">
        <v>68</v>
      </c>
      <c r="E216" s="53">
        <v>0</v>
      </c>
      <c r="F216" s="30">
        <v>0</v>
      </c>
      <c r="G216" s="30">
        <v>0</v>
      </c>
      <c r="H216" s="30">
        <v>0</v>
      </c>
      <c r="I216" s="30">
        <v>0</v>
      </c>
      <c r="J216" s="53">
        <v>0</v>
      </c>
    </row>
    <row r="217" spans="1:10" ht="21" customHeight="1" x14ac:dyDescent="0.3">
      <c r="A217" s="86" t="s">
        <v>311</v>
      </c>
      <c r="B217" s="89" t="s">
        <v>226</v>
      </c>
      <c r="C217" s="92" t="s">
        <v>386</v>
      </c>
      <c r="D217" s="44" t="s">
        <v>239</v>
      </c>
      <c r="E217" s="39">
        <f>E218+E219+E220+E221</f>
        <v>5633.3440000000001</v>
      </c>
      <c r="F217" s="30">
        <v>0</v>
      </c>
      <c r="G217" s="30">
        <v>0</v>
      </c>
      <c r="H217" s="30">
        <v>0</v>
      </c>
      <c r="I217" s="30">
        <v>0</v>
      </c>
      <c r="J217" s="39">
        <f>J218+J219+J220+J221</f>
        <v>5633.3440000000001</v>
      </c>
    </row>
    <row r="218" spans="1:10" ht="21" customHeight="1" x14ac:dyDescent="0.3">
      <c r="A218" s="87"/>
      <c r="B218" s="90"/>
      <c r="C218" s="93"/>
      <c r="D218" s="44" t="s">
        <v>65</v>
      </c>
      <c r="E218" s="53">
        <v>0</v>
      </c>
      <c r="F218" s="30">
        <v>0</v>
      </c>
      <c r="G218" s="30">
        <v>0</v>
      </c>
      <c r="H218" s="30">
        <v>0</v>
      </c>
      <c r="I218" s="30">
        <v>0</v>
      </c>
      <c r="J218" s="53">
        <v>0</v>
      </c>
    </row>
    <row r="219" spans="1:10" ht="20.25" customHeight="1" x14ac:dyDescent="0.3">
      <c r="A219" s="87"/>
      <c r="B219" s="90"/>
      <c r="C219" s="93"/>
      <c r="D219" s="45" t="s">
        <v>66</v>
      </c>
      <c r="E219" s="55">
        <v>4506.6750000000002</v>
      </c>
      <c r="F219" s="30">
        <v>0</v>
      </c>
      <c r="G219" s="30">
        <v>0</v>
      </c>
      <c r="H219" s="30">
        <v>0</v>
      </c>
      <c r="I219" s="30">
        <v>0</v>
      </c>
      <c r="J219" s="55">
        <v>4506.6750000000002</v>
      </c>
    </row>
    <row r="220" spans="1:10" ht="21" customHeight="1" x14ac:dyDescent="0.3">
      <c r="A220" s="87"/>
      <c r="B220" s="90"/>
      <c r="C220" s="93"/>
      <c r="D220" s="45" t="s">
        <v>67</v>
      </c>
      <c r="E220" s="55">
        <v>1126.6690000000001</v>
      </c>
      <c r="F220" s="30">
        <v>0</v>
      </c>
      <c r="G220" s="30">
        <v>0</v>
      </c>
      <c r="H220" s="30">
        <v>0</v>
      </c>
      <c r="I220" s="30">
        <v>0</v>
      </c>
      <c r="J220" s="55">
        <v>1126.6690000000001</v>
      </c>
    </row>
    <row r="221" spans="1:10" ht="45" customHeight="1" x14ac:dyDescent="0.3">
      <c r="A221" s="88"/>
      <c r="B221" s="91"/>
      <c r="C221" s="94"/>
      <c r="D221" s="44" t="s">
        <v>68</v>
      </c>
      <c r="E221" s="53">
        <v>0</v>
      </c>
      <c r="F221" s="30">
        <v>0</v>
      </c>
      <c r="G221" s="30">
        <v>0</v>
      </c>
      <c r="H221" s="30">
        <v>0</v>
      </c>
      <c r="I221" s="30">
        <v>0</v>
      </c>
      <c r="J221" s="53">
        <v>0</v>
      </c>
    </row>
    <row r="222" spans="1:10" ht="21.75" customHeight="1" x14ac:dyDescent="0.3">
      <c r="A222" s="86" t="s">
        <v>312</v>
      </c>
      <c r="B222" s="89" t="s">
        <v>227</v>
      </c>
      <c r="C222" s="92" t="s">
        <v>386</v>
      </c>
      <c r="D222" s="44" t="s">
        <v>239</v>
      </c>
      <c r="E222" s="39">
        <f>E223+E224+E225+E226</f>
        <v>10789.72</v>
      </c>
      <c r="F222" s="30">
        <v>0</v>
      </c>
      <c r="G222" s="30">
        <v>0</v>
      </c>
      <c r="H222" s="30">
        <v>0</v>
      </c>
      <c r="I222" s="30">
        <v>0</v>
      </c>
      <c r="J222" s="39">
        <f>J223+J224+J225+J226</f>
        <v>10789.72</v>
      </c>
    </row>
    <row r="223" spans="1:10" ht="21" customHeight="1" x14ac:dyDescent="0.3">
      <c r="A223" s="87"/>
      <c r="B223" s="90"/>
      <c r="C223" s="93"/>
      <c r="D223" s="44" t="s">
        <v>65</v>
      </c>
      <c r="E223" s="53">
        <v>0</v>
      </c>
      <c r="F223" s="30">
        <v>0</v>
      </c>
      <c r="G223" s="30">
        <v>0</v>
      </c>
      <c r="H223" s="30">
        <v>0</v>
      </c>
      <c r="I223" s="30">
        <v>0</v>
      </c>
      <c r="J223" s="53">
        <v>0</v>
      </c>
    </row>
    <row r="224" spans="1:10" ht="21.75" customHeight="1" x14ac:dyDescent="0.3">
      <c r="A224" s="87"/>
      <c r="B224" s="90"/>
      <c r="C224" s="93"/>
      <c r="D224" s="45" t="s">
        <v>66</v>
      </c>
      <c r="E224" s="55">
        <v>8631.7759999999998</v>
      </c>
      <c r="F224" s="30">
        <v>0</v>
      </c>
      <c r="G224" s="30">
        <v>0</v>
      </c>
      <c r="H224" s="30">
        <v>0</v>
      </c>
      <c r="I224" s="30">
        <v>0</v>
      </c>
      <c r="J224" s="55">
        <v>8631.7759999999998</v>
      </c>
    </row>
    <row r="225" spans="1:10" ht="21" customHeight="1" x14ac:dyDescent="0.3">
      <c r="A225" s="87"/>
      <c r="B225" s="90"/>
      <c r="C225" s="93"/>
      <c r="D225" s="45" t="s">
        <v>67</v>
      </c>
      <c r="E225" s="55">
        <v>2157.944</v>
      </c>
      <c r="F225" s="30">
        <v>0</v>
      </c>
      <c r="G225" s="30">
        <v>0</v>
      </c>
      <c r="H225" s="30">
        <v>0</v>
      </c>
      <c r="I225" s="30">
        <v>0</v>
      </c>
      <c r="J225" s="55">
        <v>2157.944</v>
      </c>
    </row>
    <row r="226" spans="1:10" ht="42.75" customHeight="1" x14ac:dyDescent="0.3">
      <c r="A226" s="88"/>
      <c r="B226" s="91"/>
      <c r="C226" s="94"/>
      <c r="D226" s="44" t="s">
        <v>68</v>
      </c>
      <c r="E226" s="53">
        <v>0</v>
      </c>
      <c r="F226" s="30">
        <v>0</v>
      </c>
      <c r="G226" s="30">
        <v>0</v>
      </c>
      <c r="H226" s="30">
        <v>0</v>
      </c>
      <c r="I226" s="30">
        <v>0</v>
      </c>
      <c r="J226" s="53">
        <v>0</v>
      </c>
    </row>
    <row r="227" spans="1:10" ht="22.5" customHeight="1" x14ac:dyDescent="0.3">
      <c r="A227" s="86" t="s">
        <v>313</v>
      </c>
      <c r="B227" s="89" t="s">
        <v>228</v>
      </c>
      <c r="C227" s="92" t="s">
        <v>386</v>
      </c>
      <c r="D227" s="44" t="s">
        <v>239</v>
      </c>
      <c r="E227" s="39">
        <f>E228+E229+E230+E231</f>
        <v>4124.3109999999997</v>
      </c>
      <c r="F227" s="30">
        <v>0</v>
      </c>
      <c r="G227" s="30">
        <v>0</v>
      </c>
      <c r="H227" s="30">
        <v>0</v>
      </c>
      <c r="I227" s="30">
        <v>0</v>
      </c>
      <c r="J227" s="39">
        <f>J228+J229+J230+J231</f>
        <v>4124.3109999999997</v>
      </c>
    </row>
    <row r="228" spans="1:10" ht="21.75" customHeight="1" x14ac:dyDescent="0.3">
      <c r="A228" s="87"/>
      <c r="B228" s="90"/>
      <c r="C228" s="93"/>
      <c r="D228" s="44" t="s">
        <v>65</v>
      </c>
      <c r="E228" s="53">
        <v>0</v>
      </c>
      <c r="F228" s="30">
        <v>0</v>
      </c>
      <c r="G228" s="30">
        <v>0</v>
      </c>
      <c r="H228" s="30">
        <v>0</v>
      </c>
      <c r="I228" s="30">
        <v>0</v>
      </c>
      <c r="J228" s="53">
        <v>0</v>
      </c>
    </row>
    <row r="229" spans="1:10" ht="21.75" customHeight="1" x14ac:dyDescent="0.3">
      <c r="A229" s="87"/>
      <c r="B229" s="90"/>
      <c r="C229" s="93"/>
      <c r="D229" s="45" t="s">
        <v>66</v>
      </c>
      <c r="E229" s="55">
        <v>3299.4490000000001</v>
      </c>
      <c r="F229" s="30">
        <v>0</v>
      </c>
      <c r="G229" s="30">
        <v>0</v>
      </c>
      <c r="H229" s="30">
        <v>0</v>
      </c>
      <c r="I229" s="30">
        <v>0</v>
      </c>
      <c r="J229" s="55">
        <v>3299.4490000000001</v>
      </c>
    </row>
    <row r="230" spans="1:10" ht="21" customHeight="1" x14ac:dyDescent="0.3">
      <c r="A230" s="87"/>
      <c r="B230" s="90"/>
      <c r="C230" s="93"/>
      <c r="D230" s="45" t="s">
        <v>67</v>
      </c>
      <c r="E230" s="55">
        <v>824.86199999999997</v>
      </c>
      <c r="F230" s="30">
        <v>0</v>
      </c>
      <c r="G230" s="30">
        <v>0</v>
      </c>
      <c r="H230" s="30">
        <v>0</v>
      </c>
      <c r="I230" s="30">
        <v>0</v>
      </c>
      <c r="J230" s="55">
        <v>824.86199999999997</v>
      </c>
    </row>
    <row r="231" spans="1:10" ht="42" customHeight="1" x14ac:dyDescent="0.3">
      <c r="A231" s="88"/>
      <c r="B231" s="91"/>
      <c r="C231" s="94"/>
      <c r="D231" s="44" t="s">
        <v>68</v>
      </c>
      <c r="E231" s="53">
        <v>0</v>
      </c>
      <c r="F231" s="30">
        <v>0</v>
      </c>
      <c r="G231" s="30">
        <v>0</v>
      </c>
      <c r="H231" s="30">
        <v>0</v>
      </c>
      <c r="I231" s="30">
        <v>0</v>
      </c>
      <c r="J231" s="53">
        <v>0</v>
      </c>
    </row>
    <row r="232" spans="1:10" ht="19.5" customHeight="1" x14ac:dyDescent="0.3">
      <c r="A232" s="86" t="s">
        <v>314</v>
      </c>
      <c r="B232" s="101" t="s">
        <v>229</v>
      </c>
      <c r="C232" s="92" t="s">
        <v>386</v>
      </c>
      <c r="D232" s="44" t="s">
        <v>239</v>
      </c>
      <c r="E232" s="39">
        <f>E233+E234+E235+E236</f>
        <v>6372.99</v>
      </c>
      <c r="F232" s="30">
        <v>0</v>
      </c>
      <c r="G232" s="30">
        <v>0</v>
      </c>
      <c r="H232" s="30">
        <v>0</v>
      </c>
      <c r="I232" s="30">
        <v>0</v>
      </c>
      <c r="J232" s="39">
        <f>J233+J234+J235+J236</f>
        <v>6372.99</v>
      </c>
    </row>
    <row r="233" spans="1:10" ht="20.25" customHeight="1" x14ac:dyDescent="0.3">
      <c r="A233" s="87"/>
      <c r="B233" s="102"/>
      <c r="C233" s="93"/>
      <c r="D233" s="44" t="s">
        <v>65</v>
      </c>
      <c r="E233" s="53">
        <v>0</v>
      </c>
      <c r="F233" s="30">
        <v>0</v>
      </c>
      <c r="G233" s="30">
        <v>0</v>
      </c>
      <c r="H233" s="30">
        <v>0</v>
      </c>
      <c r="I233" s="30">
        <v>0</v>
      </c>
      <c r="J233" s="53">
        <v>0</v>
      </c>
    </row>
    <row r="234" spans="1:10" ht="21.75" customHeight="1" x14ac:dyDescent="0.3">
      <c r="A234" s="87"/>
      <c r="B234" s="102"/>
      <c r="C234" s="93"/>
      <c r="D234" s="45" t="s">
        <v>66</v>
      </c>
      <c r="E234" s="55">
        <v>5098.3919999999998</v>
      </c>
      <c r="F234" s="30">
        <v>0</v>
      </c>
      <c r="G234" s="30">
        <v>0</v>
      </c>
      <c r="H234" s="30">
        <v>0</v>
      </c>
      <c r="I234" s="30">
        <v>0</v>
      </c>
      <c r="J234" s="55">
        <v>5098.3919999999998</v>
      </c>
    </row>
    <row r="235" spans="1:10" ht="21" customHeight="1" x14ac:dyDescent="0.3">
      <c r="A235" s="87"/>
      <c r="B235" s="102"/>
      <c r="C235" s="93"/>
      <c r="D235" s="45" t="s">
        <v>67</v>
      </c>
      <c r="E235" s="55">
        <v>1274.598</v>
      </c>
      <c r="F235" s="30">
        <v>0</v>
      </c>
      <c r="G235" s="30">
        <v>0</v>
      </c>
      <c r="H235" s="30">
        <v>0</v>
      </c>
      <c r="I235" s="30">
        <v>0</v>
      </c>
      <c r="J235" s="55">
        <v>1274.598</v>
      </c>
    </row>
    <row r="236" spans="1:10" ht="42.75" customHeight="1" x14ac:dyDescent="0.3">
      <c r="A236" s="88"/>
      <c r="B236" s="103"/>
      <c r="C236" s="94"/>
      <c r="D236" s="44" t="s">
        <v>68</v>
      </c>
      <c r="E236" s="53">
        <v>0</v>
      </c>
      <c r="F236" s="30">
        <v>0</v>
      </c>
      <c r="G236" s="30">
        <v>0</v>
      </c>
      <c r="H236" s="30">
        <v>0</v>
      </c>
      <c r="I236" s="30">
        <v>0</v>
      </c>
      <c r="J236" s="53">
        <v>0</v>
      </c>
    </row>
    <row r="237" spans="1:10" ht="21.75" customHeight="1" x14ac:dyDescent="0.3">
      <c r="A237" s="86" t="s">
        <v>315</v>
      </c>
      <c r="B237" s="89" t="s">
        <v>230</v>
      </c>
      <c r="C237" s="92" t="s">
        <v>386</v>
      </c>
      <c r="D237" s="44" t="s">
        <v>239</v>
      </c>
      <c r="E237" s="39">
        <f>E238+E239+E240+E241</f>
        <v>3971.884</v>
      </c>
      <c r="F237" s="30">
        <v>0</v>
      </c>
      <c r="G237" s="30">
        <v>0</v>
      </c>
      <c r="H237" s="30">
        <v>0</v>
      </c>
      <c r="I237" s="30">
        <v>0</v>
      </c>
      <c r="J237" s="39">
        <f>J238+J239+J240+J241</f>
        <v>3971.884</v>
      </c>
    </row>
    <row r="238" spans="1:10" ht="21" customHeight="1" x14ac:dyDescent="0.3">
      <c r="A238" s="87"/>
      <c r="B238" s="90"/>
      <c r="C238" s="93"/>
      <c r="D238" s="44" t="s">
        <v>65</v>
      </c>
      <c r="E238" s="53">
        <v>0</v>
      </c>
      <c r="F238" s="30">
        <v>0</v>
      </c>
      <c r="G238" s="30">
        <v>0</v>
      </c>
      <c r="H238" s="30">
        <v>0</v>
      </c>
      <c r="I238" s="30">
        <v>0</v>
      </c>
      <c r="J238" s="53">
        <v>0</v>
      </c>
    </row>
    <row r="239" spans="1:10" ht="21" customHeight="1" x14ac:dyDescent="0.3">
      <c r="A239" s="87"/>
      <c r="B239" s="90"/>
      <c r="C239" s="93"/>
      <c r="D239" s="45" t="s">
        <v>66</v>
      </c>
      <c r="E239" s="54">
        <v>3177.5070000000001</v>
      </c>
      <c r="F239" s="30">
        <v>0</v>
      </c>
      <c r="G239" s="30">
        <v>0</v>
      </c>
      <c r="H239" s="30">
        <v>0</v>
      </c>
      <c r="I239" s="30">
        <v>0</v>
      </c>
      <c r="J239" s="54">
        <v>3177.5070000000001</v>
      </c>
    </row>
    <row r="240" spans="1:10" ht="23.25" customHeight="1" x14ac:dyDescent="0.3">
      <c r="A240" s="87"/>
      <c r="B240" s="90"/>
      <c r="C240" s="93"/>
      <c r="D240" s="45" t="s">
        <v>67</v>
      </c>
      <c r="E240" s="54">
        <v>794.37699999999995</v>
      </c>
      <c r="F240" s="30">
        <v>0</v>
      </c>
      <c r="G240" s="30">
        <v>0</v>
      </c>
      <c r="H240" s="30">
        <v>0</v>
      </c>
      <c r="I240" s="30">
        <v>0</v>
      </c>
      <c r="J240" s="54">
        <v>794.37699999999995</v>
      </c>
    </row>
    <row r="241" spans="1:10" ht="44.25" customHeight="1" x14ac:dyDescent="0.3">
      <c r="A241" s="88"/>
      <c r="B241" s="91"/>
      <c r="C241" s="94"/>
      <c r="D241" s="44" t="s">
        <v>68</v>
      </c>
      <c r="E241" s="53">
        <v>0</v>
      </c>
      <c r="F241" s="30">
        <v>0</v>
      </c>
      <c r="G241" s="30">
        <v>0</v>
      </c>
      <c r="H241" s="30">
        <v>0</v>
      </c>
      <c r="I241" s="30">
        <v>0</v>
      </c>
      <c r="J241" s="53">
        <v>0</v>
      </c>
    </row>
    <row r="242" spans="1:10" ht="21.75" customHeight="1" x14ac:dyDescent="0.3">
      <c r="A242" s="86" t="s">
        <v>316</v>
      </c>
      <c r="B242" s="89" t="s">
        <v>231</v>
      </c>
      <c r="C242" s="92" t="s">
        <v>386</v>
      </c>
      <c r="D242" s="44" t="s">
        <v>239</v>
      </c>
      <c r="E242" s="39">
        <f>E243+E244+E245+E246</f>
        <v>6517.7039999999997</v>
      </c>
      <c r="F242" s="30">
        <v>0</v>
      </c>
      <c r="G242" s="30">
        <v>0</v>
      </c>
      <c r="H242" s="30">
        <v>0</v>
      </c>
      <c r="I242" s="30">
        <v>0</v>
      </c>
      <c r="J242" s="39">
        <f>J243+J244+J245+J246</f>
        <v>6517.7039999999997</v>
      </c>
    </row>
    <row r="243" spans="1:10" ht="21.75" customHeight="1" x14ac:dyDescent="0.3">
      <c r="A243" s="87"/>
      <c r="B243" s="90"/>
      <c r="C243" s="93"/>
      <c r="D243" s="44" t="s">
        <v>65</v>
      </c>
      <c r="E243" s="53">
        <v>0</v>
      </c>
      <c r="F243" s="30">
        <v>0</v>
      </c>
      <c r="G243" s="30">
        <v>0</v>
      </c>
      <c r="H243" s="30">
        <v>0</v>
      </c>
      <c r="I243" s="30">
        <v>0</v>
      </c>
      <c r="J243" s="53">
        <v>0</v>
      </c>
    </row>
    <row r="244" spans="1:10" ht="21.75" customHeight="1" x14ac:dyDescent="0.3">
      <c r="A244" s="87"/>
      <c r="B244" s="90"/>
      <c r="C244" s="93"/>
      <c r="D244" s="45" t="s">
        <v>66</v>
      </c>
      <c r="E244" s="55">
        <v>5214.1629999999996</v>
      </c>
      <c r="F244" s="30">
        <v>0</v>
      </c>
      <c r="G244" s="30">
        <v>0</v>
      </c>
      <c r="H244" s="30">
        <v>0</v>
      </c>
      <c r="I244" s="30">
        <v>0</v>
      </c>
      <c r="J244" s="55">
        <v>5214.1629999999996</v>
      </c>
    </row>
    <row r="245" spans="1:10" ht="21" customHeight="1" x14ac:dyDescent="0.3">
      <c r="A245" s="87"/>
      <c r="B245" s="90"/>
      <c r="C245" s="93"/>
      <c r="D245" s="45" t="s">
        <v>67</v>
      </c>
      <c r="E245" s="55">
        <v>1303.5409999999999</v>
      </c>
      <c r="F245" s="30">
        <v>0</v>
      </c>
      <c r="G245" s="30">
        <v>0</v>
      </c>
      <c r="H245" s="30">
        <v>0</v>
      </c>
      <c r="I245" s="30">
        <v>0</v>
      </c>
      <c r="J245" s="55">
        <v>1303.5409999999999</v>
      </c>
    </row>
    <row r="246" spans="1:10" ht="44.25" customHeight="1" x14ac:dyDescent="0.3">
      <c r="A246" s="88"/>
      <c r="B246" s="91"/>
      <c r="C246" s="94"/>
      <c r="D246" s="44" t="s">
        <v>68</v>
      </c>
      <c r="E246" s="53">
        <v>0</v>
      </c>
      <c r="F246" s="30">
        <v>0</v>
      </c>
      <c r="G246" s="30">
        <v>0</v>
      </c>
      <c r="H246" s="30">
        <v>0</v>
      </c>
      <c r="I246" s="30">
        <v>0</v>
      </c>
      <c r="J246" s="53">
        <v>0</v>
      </c>
    </row>
    <row r="247" spans="1:10" ht="22.5" customHeight="1" x14ac:dyDescent="0.3">
      <c r="A247" s="86" t="s">
        <v>317</v>
      </c>
      <c r="B247" s="89" t="s">
        <v>232</v>
      </c>
      <c r="C247" s="92" t="s">
        <v>386</v>
      </c>
      <c r="D247" s="44" t="s">
        <v>239</v>
      </c>
      <c r="E247" s="39">
        <f>E248+E249+E250+E251</f>
        <v>7087.12</v>
      </c>
      <c r="F247" s="30">
        <v>0</v>
      </c>
      <c r="G247" s="30">
        <v>0</v>
      </c>
      <c r="H247" s="30">
        <v>0</v>
      </c>
      <c r="I247" s="30">
        <v>0</v>
      </c>
      <c r="J247" s="39">
        <f>J248+J249+J250+J251</f>
        <v>7087.12</v>
      </c>
    </row>
    <row r="248" spans="1:10" ht="18.75" customHeight="1" x14ac:dyDescent="0.3">
      <c r="A248" s="87"/>
      <c r="B248" s="90"/>
      <c r="C248" s="93"/>
      <c r="D248" s="44" t="s">
        <v>65</v>
      </c>
      <c r="E248" s="53">
        <v>0</v>
      </c>
      <c r="F248" s="30">
        <v>0</v>
      </c>
      <c r="G248" s="30">
        <v>0</v>
      </c>
      <c r="H248" s="30">
        <v>0</v>
      </c>
      <c r="I248" s="30">
        <v>0</v>
      </c>
      <c r="J248" s="53">
        <v>0</v>
      </c>
    </row>
    <row r="249" spans="1:10" ht="19.5" customHeight="1" x14ac:dyDescent="0.3">
      <c r="A249" s="87"/>
      <c r="B249" s="90"/>
      <c r="C249" s="93"/>
      <c r="D249" s="45" t="s">
        <v>66</v>
      </c>
      <c r="E249" s="55">
        <v>5669.6959999999999</v>
      </c>
      <c r="F249" s="30">
        <v>0</v>
      </c>
      <c r="G249" s="30">
        <v>0</v>
      </c>
      <c r="H249" s="30">
        <v>0</v>
      </c>
      <c r="I249" s="30">
        <v>0</v>
      </c>
      <c r="J249" s="55">
        <v>5669.6959999999999</v>
      </c>
    </row>
    <row r="250" spans="1:10" ht="21" customHeight="1" x14ac:dyDescent="0.3">
      <c r="A250" s="87"/>
      <c r="B250" s="90"/>
      <c r="C250" s="93"/>
      <c r="D250" s="45" t="s">
        <v>67</v>
      </c>
      <c r="E250" s="55">
        <v>1417.424</v>
      </c>
      <c r="F250" s="30">
        <v>0</v>
      </c>
      <c r="G250" s="30">
        <v>0</v>
      </c>
      <c r="H250" s="30">
        <v>0</v>
      </c>
      <c r="I250" s="30">
        <v>0</v>
      </c>
      <c r="J250" s="55">
        <v>1417.424</v>
      </c>
    </row>
    <row r="251" spans="1:10" ht="43.5" customHeight="1" x14ac:dyDescent="0.3">
      <c r="A251" s="88"/>
      <c r="B251" s="91"/>
      <c r="C251" s="94"/>
      <c r="D251" s="44" t="s">
        <v>68</v>
      </c>
      <c r="E251" s="53">
        <v>0</v>
      </c>
      <c r="F251" s="30">
        <v>0</v>
      </c>
      <c r="G251" s="30">
        <v>0</v>
      </c>
      <c r="H251" s="30">
        <v>0</v>
      </c>
      <c r="I251" s="30">
        <v>0</v>
      </c>
      <c r="J251" s="53">
        <v>0</v>
      </c>
    </row>
    <row r="252" spans="1:10" ht="21" customHeight="1" x14ac:dyDescent="0.3">
      <c r="A252" s="86" t="s">
        <v>318</v>
      </c>
      <c r="B252" s="89" t="s">
        <v>235</v>
      </c>
      <c r="C252" s="92" t="s">
        <v>386</v>
      </c>
      <c r="D252" s="44" t="s">
        <v>239</v>
      </c>
      <c r="E252" s="39">
        <f>E253+E254+E255+E256</f>
        <v>2839.13</v>
      </c>
      <c r="F252" s="30">
        <v>0</v>
      </c>
      <c r="G252" s="30">
        <v>0</v>
      </c>
      <c r="H252" s="30">
        <v>0</v>
      </c>
      <c r="I252" s="30">
        <v>0</v>
      </c>
      <c r="J252" s="39">
        <f>J253+J254+J255+J256</f>
        <v>2839.13</v>
      </c>
    </row>
    <row r="253" spans="1:10" ht="21.75" customHeight="1" x14ac:dyDescent="0.3">
      <c r="A253" s="87"/>
      <c r="B253" s="90"/>
      <c r="C253" s="93"/>
      <c r="D253" s="44" t="s">
        <v>65</v>
      </c>
      <c r="E253" s="53">
        <v>0</v>
      </c>
      <c r="F253" s="30">
        <v>0</v>
      </c>
      <c r="G253" s="30">
        <v>0</v>
      </c>
      <c r="H253" s="30">
        <v>0</v>
      </c>
      <c r="I253" s="30">
        <v>0</v>
      </c>
      <c r="J253" s="53">
        <v>0</v>
      </c>
    </row>
    <row r="254" spans="1:10" ht="23.25" customHeight="1" x14ac:dyDescent="0.3">
      <c r="A254" s="87"/>
      <c r="B254" s="90"/>
      <c r="C254" s="93"/>
      <c r="D254" s="45" t="s">
        <v>66</v>
      </c>
      <c r="E254" s="55">
        <v>2697.174</v>
      </c>
      <c r="F254" s="30">
        <v>0</v>
      </c>
      <c r="G254" s="30">
        <v>0</v>
      </c>
      <c r="H254" s="30">
        <v>0</v>
      </c>
      <c r="I254" s="30">
        <v>0</v>
      </c>
      <c r="J254" s="55">
        <v>2697.174</v>
      </c>
    </row>
    <row r="255" spans="1:10" ht="19.5" customHeight="1" x14ac:dyDescent="0.3">
      <c r="A255" s="87"/>
      <c r="B255" s="90"/>
      <c r="C255" s="93"/>
      <c r="D255" s="45" t="s">
        <v>67</v>
      </c>
      <c r="E255" s="55">
        <v>141.95599999999999</v>
      </c>
      <c r="F255" s="30">
        <v>0</v>
      </c>
      <c r="G255" s="30">
        <v>0</v>
      </c>
      <c r="H255" s="30">
        <v>0</v>
      </c>
      <c r="I255" s="30">
        <v>0</v>
      </c>
      <c r="J255" s="55">
        <v>141.95599999999999</v>
      </c>
    </row>
    <row r="256" spans="1:10" ht="44.25" customHeight="1" x14ac:dyDescent="0.3">
      <c r="A256" s="88"/>
      <c r="B256" s="91"/>
      <c r="C256" s="94"/>
      <c r="D256" s="44" t="s">
        <v>68</v>
      </c>
      <c r="E256" s="53">
        <v>0</v>
      </c>
      <c r="F256" s="30">
        <v>0</v>
      </c>
      <c r="G256" s="30">
        <v>0</v>
      </c>
      <c r="H256" s="30">
        <v>0</v>
      </c>
      <c r="I256" s="30">
        <v>0</v>
      </c>
      <c r="J256" s="53">
        <v>0</v>
      </c>
    </row>
    <row r="257" spans="1:10" ht="27.75" customHeight="1" x14ac:dyDescent="0.3">
      <c r="A257" s="31">
        <v>1</v>
      </c>
      <c r="B257" s="48">
        <v>2</v>
      </c>
      <c r="C257" s="48">
        <v>3</v>
      </c>
      <c r="D257" s="48">
        <v>4</v>
      </c>
      <c r="E257" s="31">
        <v>5</v>
      </c>
      <c r="F257" s="31">
        <v>6</v>
      </c>
      <c r="G257" s="31">
        <v>7</v>
      </c>
      <c r="H257" s="31">
        <v>8</v>
      </c>
      <c r="I257" s="31">
        <v>9</v>
      </c>
      <c r="J257" s="31">
        <v>10</v>
      </c>
    </row>
    <row r="258" spans="1:10" ht="21" customHeight="1" x14ac:dyDescent="0.3">
      <c r="A258" s="86" t="s">
        <v>319</v>
      </c>
      <c r="B258" s="89" t="s">
        <v>236</v>
      </c>
      <c r="C258" s="92" t="s">
        <v>386</v>
      </c>
      <c r="D258" s="44" t="s">
        <v>239</v>
      </c>
      <c r="E258" s="39">
        <f>E259+E260+E261+E262</f>
        <v>7645.89</v>
      </c>
      <c r="F258" s="30">
        <v>0</v>
      </c>
      <c r="G258" s="30">
        <v>0</v>
      </c>
      <c r="H258" s="30">
        <v>0</v>
      </c>
      <c r="I258" s="30">
        <v>0</v>
      </c>
      <c r="J258" s="39">
        <f>J259+J260+J261+J262</f>
        <v>7645.89</v>
      </c>
    </row>
    <row r="259" spans="1:10" ht="19.5" customHeight="1" x14ac:dyDescent="0.3">
      <c r="A259" s="87"/>
      <c r="B259" s="90"/>
      <c r="C259" s="93"/>
      <c r="D259" s="44" t="s">
        <v>65</v>
      </c>
      <c r="E259" s="53">
        <v>0</v>
      </c>
      <c r="F259" s="30">
        <v>0</v>
      </c>
      <c r="G259" s="30">
        <v>0</v>
      </c>
      <c r="H259" s="30">
        <v>0</v>
      </c>
      <c r="I259" s="30">
        <v>0</v>
      </c>
      <c r="J259" s="53">
        <v>0</v>
      </c>
    </row>
    <row r="260" spans="1:10" ht="21.75" customHeight="1" x14ac:dyDescent="0.3">
      <c r="A260" s="87"/>
      <c r="B260" s="90"/>
      <c r="C260" s="93"/>
      <c r="D260" s="45" t="s">
        <v>66</v>
      </c>
      <c r="E260" s="54">
        <v>7263.5950000000003</v>
      </c>
      <c r="F260" s="30">
        <v>0</v>
      </c>
      <c r="G260" s="30">
        <v>0</v>
      </c>
      <c r="H260" s="30">
        <v>0</v>
      </c>
      <c r="I260" s="30">
        <v>0</v>
      </c>
      <c r="J260" s="54">
        <v>7263.5950000000003</v>
      </c>
    </row>
    <row r="261" spans="1:10" ht="22.5" customHeight="1" x14ac:dyDescent="0.3">
      <c r="A261" s="87"/>
      <c r="B261" s="90"/>
      <c r="C261" s="93"/>
      <c r="D261" s="45" t="s">
        <v>67</v>
      </c>
      <c r="E261" s="55">
        <v>382.29500000000002</v>
      </c>
      <c r="F261" s="30">
        <v>0</v>
      </c>
      <c r="G261" s="30">
        <v>0</v>
      </c>
      <c r="H261" s="30">
        <v>0</v>
      </c>
      <c r="I261" s="30">
        <v>0</v>
      </c>
      <c r="J261" s="55">
        <v>382.29500000000002</v>
      </c>
    </row>
    <row r="262" spans="1:10" ht="42.75" customHeight="1" x14ac:dyDescent="0.3">
      <c r="A262" s="88"/>
      <c r="B262" s="91"/>
      <c r="C262" s="94"/>
      <c r="D262" s="44" t="s">
        <v>68</v>
      </c>
      <c r="E262" s="53">
        <v>0</v>
      </c>
      <c r="F262" s="30">
        <v>0</v>
      </c>
      <c r="G262" s="30">
        <v>0</v>
      </c>
      <c r="H262" s="30">
        <v>0</v>
      </c>
      <c r="I262" s="30">
        <v>0</v>
      </c>
      <c r="J262" s="53">
        <v>0</v>
      </c>
    </row>
    <row r="263" spans="1:10" ht="21.75" customHeight="1" x14ac:dyDescent="0.3">
      <c r="A263" s="86" t="s">
        <v>320</v>
      </c>
      <c r="B263" s="89" t="s">
        <v>237</v>
      </c>
      <c r="C263" s="92" t="s">
        <v>386</v>
      </c>
      <c r="D263" s="44" t="s">
        <v>239</v>
      </c>
      <c r="E263" s="39">
        <f>E264+E265+E266+E267</f>
        <v>5190.723</v>
      </c>
      <c r="F263" s="30">
        <v>0</v>
      </c>
      <c r="G263" s="30">
        <v>0</v>
      </c>
      <c r="H263" s="30">
        <v>0</v>
      </c>
      <c r="I263" s="30">
        <v>0</v>
      </c>
      <c r="J263" s="39">
        <f>J264+J265+J266+J267</f>
        <v>5190.723</v>
      </c>
    </row>
    <row r="264" spans="1:10" ht="22.5" customHeight="1" x14ac:dyDescent="0.3">
      <c r="A264" s="87"/>
      <c r="B264" s="90"/>
      <c r="C264" s="93"/>
      <c r="D264" s="44" t="s">
        <v>65</v>
      </c>
      <c r="E264" s="53">
        <v>0</v>
      </c>
      <c r="F264" s="30">
        <v>0</v>
      </c>
      <c r="G264" s="30">
        <v>0</v>
      </c>
      <c r="H264" s="30">
        <v>0</v>
      </c>
      <c r="I264" s="30">
        <v>0</v>
      </c>
      <c r="J264" s="53">
        <v>0</v>
      </c>
    </row>
    <row r="265" spans="1:10" ht="21" customHeight="1" x14ac:dyDescent="0.3">
      <c r="A265" s="87"/>
      <c r="B265" s="90"/>
      <c r="C265" s="93"/>
      <c r="D265" s="45" t="s">
        <v>66</v>
      </c>
      <c r="E265" s="55">
        <v>4152.5780000000004</v>
      </c>
      <c r="F265" s="30">
        <v>0</v>
      </c>
      <c r="G265" s="30">
        <v>0</v>
      </c>
      <c r="H265" s="30">
        <v>0</v>
      </c>
      <c r="I265" s="30">
        <v>0</v>
      </c>
      <c r="J265" s="55">
        <v>4152.5780000000004</v>
      </c>
    </row>
    <row r="266" spans="1:10" ht="20.25" customHeight="1" x14ac:dyDescent="0.3">
      <c r="A266" s="87"/>
      <c r="B266" s="90"/>
      <c r="C266" s="93"/>
      <c r="D266" s="45" t="s">
        <v>67</v>
      </c>
      <c r="E266" s="55">
        <v>1038.145</v>
      </c>
      <c r="F266" s="30">
        <v>0</v>
      </c>
      <c r="G266" s="30">
        <v>0</v>
      </c>
      <c r="H266" s="30">
        <v>0</v>
      </c>
      <c r="I266" s="30">
        <v>0</v>
      </c>
      <c r="J266" s="55">
        <v>1038.145</v>
      </c>
    </row>
    <row r="267" spans="1:10" ht="47.25" customHeight="1" x14ac:dyDescent="0.3">
      <c r="A267" s="88"/>
      <c r="B267" s="91"/>
      <c r="C267" s="94"/>
      <c r="D267" s="44" t="s">
        <v>68</v>
      </c>
      <c r="E267" s="53">
        <v>0</v>
      </c>
      <c r="F267" s="30">
        <v>0</v>
      </c>
      <c r="G267" s="30">
        <v>0</v>
      </c>
      <c r="H267" s="30">
        <v>0</v>
      </c>
      <c r="I267" s="30">
        <v>0</v>
      </c>
      <c r="J267" s="53">
        <v>0</v>
      </c>
    </row>
    <row r="268" spans="1:10" ht="49.5" customHeight="1" x14ac:dyDescent="0.3">
      <c r="A268" s="83"/>
      <c r="B268" s="98" t="s">
        <v>220</v>
      </c>
      <c r="C268" s="95" t="s">
        <v>392</v>
      </c>
      <c r="D268" s="56" t="s">
        <v>239</v>
      </c>
      <c r="E268" s="57">
        <f>E38+E43+E48+E53+E58+E63+E68+E73+E79+E84+E89+E94+E99+E104+E109+E114+E119+E124+E129+E134+E140+E145+E202+E207+E212+E217+E222+E227+E232+E237+E242+E247+E252+E258+E263</f>
        <v>320915.18299999996</v>
      </c>
      <c r="F268" s="58">
        <f>F150+F155+F160+F165+F170+F175+F180+F185+F190+F195</f>
        <v>229500</v>
      </c>
      <c r="G268" s="59">
        <v>0</v>
      </c>
      <c r="H268" s="59">
        <v>0</v>
      </c>
      <c r="I268" s="59">
        <v>0</v>
      </c>
      <c r="J268" s="57">
        <f>E268+F268+G268+H268+I268</f>
        <v>550415.18299999996</v>
      </c>
    </row>
    <row r="269" spans="1:10" ht="48" customHeight="1" x14ac:dyDescent="0.3">
      <c r="A269" s="84"/>
      <c r="B269" s="99"/>
      <c r="C269" s="96"/>
      <c r="D269" s="56" t="s">
        <v>65</v>
      </c>
      <c r="E269" s="60">
        <f>E39+E44+E49+E54+E59+E64+E69+E74+E80+E85+E90+E95+E100+E105+E110+E115+E120+E125+E130+E135+E141+E146+E203+E208+E213+E218+E223+E228+E233+E238+E243+E248+E253+E259+E264</f>
        <v>0</v>
      </c>
      <c r="F269" s="59">
        <f>F151+F156+F161+F166+F171+F176+F181+F186+F191+F196</f>
        <v>0</v>
      </c>
      <c r="G269" s="59">
        <v>0</v>
      </c>
      <c r="H269" s="59">
        <v>0</v>
      </c>
      <c r="I269" s="59">
        <v>0</v>
      </c>
      <c r="J269" s="60">
        <f t="shared" ref="J269:J272" si="0">E269+F269+G269+H269+I269</f>
        <v>0</v>
      </c>
    </row>
    <row r="270" spans="1:10" ht="48.75" customHeight="1" x14ac:dyDescent="0.3">
      <c r="A270" s="84"/>
      <c r="B270" s="99"/>
      <c r="C270" s="96"/>
      <c r="D270" s="61" t="s">
        <v>66</v>
      </c>
      <c r="E270" s="57">
        <f>E40+E45+E50+E55+E60+E65+E70+E75+E81+E86+E91+E96+E101+E106+E111+E116+E121+E126+E131+E136+E142+E147+E204+E209+E214+E219+E224+E229+E234+E239+E244+E249+E254+E260+E265</f>
        <v>280488.28999999998</v>
      </c>
      <c r="F270" s="58">
        <f>F152+F157+F162+F167+F172+F177+F182+F187+F192+F197</f>
        <v>202380</v>
      </c>
      <c r="G270" s="59">
        <v>0</v>
      </c>
      <c r="H270" s="59">
        <v>0</v>
      </c>
      <c r="I270" s="59">
        <v>0</v>
      </c>
      <c r="J270" s="57">
        <f t="shared" si="0"/>
        <v>482868.29</v>
      </c>
    </row>
    <row r="271" spans="1:10" ht="54.75" customHeight="1" x14ac:dyDescent="0.3">
      <c r="A271" s="84"/>
      <c r="B271" s="99"/>
      <c r="C271" s="96"/>
      <c r="D271" s="61" t="s">
        <v>67</v>
      </c>
      <c r="E271" s="57">
        <f>E41+E46+E51+E56+E61+E66+E71+E76+E82+E87+E92+E97+E102+E107+E112+E117+E122+E127+E132+E137+E143+E148+E205+E210+E215+E220+E225+E230+E235+E240+E245+E250+E255+E261+E266</f>
        <v>25525.75</v>
      </c>
      <c r="F271" s="58">
        <f>F153+F158+F163+F168+F173+F178+F183+F188+F193+F198</f>
        <v>11475</v>
      </c>
      <c r="G271" s="59">
        <v>0</v>
      </c>
      <c r="H271" s="59">
        <v>0</v>
      </c>
      <c r="I271" s="59">
        <v>0</v>
      </c>
      <c r="J271" s="57">
        <f t="shared" si="0"/>
        <v>37000.75</v>
      </c>
    </row>
    <row r="272" spans="1:10" ht="76.5" customHeight="1" x14ac:dyDescent="0.3">
      <c r="A272" s="85"/>
      <c r="B272" s="100"/>
      <c r="C272" s="97"/>
      <c r="D272" s="56" t="s">
        <v>68</v>
      </c>
      <c r="E272" s="62">
        <f>E42+E47+E52+E57+E62+E67+E72+E77+E83+E88+E93+E98+E103+E108+E113+E118+E123+E128+E133+E138+E144+E149+E206+E211+E216+E221+E226+E231+E236+E241+E246+E251+E256+E262+E267</f>
        <v>14901.143</v>
      </c>
      <c r="F272" s="58">
        <f>F154+F159+F164+F169+F174+F179+F184+F189+F194+F199</f>
        <v>15645</v>
      </c>
      <c r="G272" s="59">
        <v>0</v>
      </c>
      <c r="H272" s="59">
        <v>0</v>
      </c>
      <c r="I272" s="59">
        <v>0</v>
      </c>
      <c r="J272" s="57">
        <f t="shared" si="0"/>
        <v>30546.143</v>
      </c>
    </row>
    <row r="273" spans="1:10" ht="43.5" customHeight="1" x14ac:dyDescent="0.3">
      <c r="A273" s="23" t="s">
        <v>72</v>
      </c>
      <c r="B273" s="132" t="s">
        <v>401</v>
      </c>
      <c r="C273" s="133"/>
      <c r="D273" s="133"/>
      <c r="E273" s="133"/>
      <c r="F273" s="133"/>
      <c r="G273" s="133"/>
      <c r="H273" s="133"/>
      <c r="I273" s="133"/>
      <c r="J273" s="134"/>
    </row>
    <row r="274" spans="1:10" ht="22.5" customHeight="1" x14ac:dyDescent="0.3">
      <c r="A274" s="71" t="s">
        <v>74</v>
      </c>
      <c r="B274" s="80" t="s">
        <v>52</v>
      </c>
      <c r="C274" s="77" t="s">
        <v>175</v>
      </c>
      <c r="D274" s="44" t="s">
        <v>239</v>
      </c>
      <c r="E274" s="47">
        <f>E275+E276+E277+E278</f>
        <v>3501.44</v>
      </c>
      <c r="F274" s="63">
        <v>0</v>
      </c>
      <c r="G274" s="63">
        <v>0</v>
      </c>
      <c r="H274" s="63">
        <v>0</v>
      </c>
      <c r="I274" s="63">
        <v>0</v>
      </c>
      <c r="J274" s="39">
        <f>J275+J276+J277+J278</f>
        <v>3501.44</v>
      </c>
    </row>
    <row r="275" spans="1:10" ht="21.75" customHeight="1" x14ac:dyDescent="0.3">
      <c r="A275" s="72"/>
      <c r="B275" s="81"/>
      <c r="C275" s="78"/>
      <c r="D275" s="44" t="s">
        <v>65</v>
      </c>
      <c r="E275" s="63">
        <v>0</v>
      </c>
      <c r="F275" s="63">
        <v>0</v>
      </c>
      <c r="G275" s="63">
        <v>0</v>
      </c>
      <c r="H275" s="63">
        <v>0</v>
      </c>
      <c r="I275" s="63">
        <v>0</v>
      </c>
      <c r="J275" s="63">
        <v>0</v>
      </c>
    </row>
    <row r="276" spans="1:10" ht="22.5" customHeight="1" x14ac:dyDescent="0.3">
      <c r="A276" s="72"/>
      <c r="B276" s="81"/>
      <c r="C276" s="78"/>
      <c r="D276" s="45" t="s">
        <v>66</v>
      </c>
      <c r="E276" s="63">
        <v>2847.9760000000001</v>
      </c>
      <c r="F276" s="63">
        <v>0</v>
      </c>
      <c r="G276" s="63">
        <v>0</v>
      </c>
      <c r="H276" s="63">
        <v>0</v>
      </c>
      <c r="I276" s="63">
        <v>0</v>
      </c>
      <c r="J276" s="63">
        <v>2847.9760000000001</v>
      </c>
    </row>
    <row r="277" spans="1:10" ht="22.5" customHeight="1" x14ac:dyDescent="0.3">
      <c r="A277" s="72"/>
      <c r="B277" s="81"/>
      <c r="C277" s="78"/>
      <c r="D277" s="45" t="s">
        <v>67</v>
      </c>
      <c r="E277" s="63">
        <v>518.46400000000006</v>
      </c>
      <c r="F277" s="63">
        <v>0</v>
      </c>
      <c r="G277" s="63">
        <v>0</v>
      </c>
      <c r="H277" s="63">
        <v>0</v>
      </c>
      <c r="I277" s="63">
        <v>0</v>
      </c>
      <c r="J277" s="63">
        <v>518.46400000000006</v>
      </c>
    </row>
    <row r="278" spans="1:10" ht="43.5" customHeight="1" x14ac:dyDescent="0.3">
      <c r="A278" s="73"/>
      <c r="B278" s="82"/>
      <c r="C278" s="79"/>
      <c r="D278" s="44" t="s">
        <v>68</v>
      </c>
      <c r="E278" s="46">
        <v>135</v>
      </c>
      <c r="F278" s="63">
        <v>0</v>
      </c>
      <c r="G278" s="63">
        <v>0</v>
      </c>
      <c r="H278" s="63">
        <v>0</v>
      </c>
      <c r="I278" s="63">
        <v>0</v>
      </c>
      <c r="J278" s="46">
        <v>135</v>
      </c>
    </row>
    <row r="279" spans="1:10" ht="21" customHeight="1" x14ac:dyDescent="0.3">
      <c r="A279" s="71" t="s">
        <v>76</v>
      </c>
      <c r="B279" s="80" t="s">
        <v>53</v>
      </c>
      <c r="C279" s="77" t="s">
        <v>397</v>
      </c>
      <c r="D279" s="44" t="s">
        <v>239</v>
      </c>
      <c r="E279" s="47">
        <f>E280+E281+E282+E283</f>
        <v>5174.3379999999997</v>
      </c>
      <c r="F279" s="63">
        <v>0</v>
      </c>
      <c r="G279" s="63">
        <v>0</v>
      </c>
      <c r="H279" s="63">
        <v>0</v>
      </c>
      <c r="I279" s="63">
        <v>0</v>
      </c>
      <c r="J279" s="39">
        <f>J280+J281+J282+J283</f>
        <v>5174.3379999999997</v>
      </c>
    </row>
    <row r="280" spans="1:10" ht="23.25" customHeight="1" x14ac:dyDescent="0.3">
      <c r="A280" s="72"/>
      <c r="B280" s="81"/>
      <c r="C280" s="78"/>
      <c r="D280" s="44" t="s">
        <v>65</v>
      </c>
      <c r="E280" s="29">
        <v>3147.8229999999999</v>
      </c>
      <c r="F280" s="63">
        <v>0</v>
      </c>
      <c r="G280" s="63">
        <v>0</v>
      </c>
      <c r="H280" s="63">
        <v>0</v>
      </c>
      <c r="I280" s="63">
        <v>0</v>
      </c>
      <c r="J280" s="29">
        <v>3147.8229999999999</v>
      </c>
    </row>
    <row r="281" spans="1:10" ht="20.25" customHeight="1" x14ac:dyDescent="0.3">
      <c r="A281" s="72"/>
      <c r="B281" s="81"/>
      <c r="C281" s="78"/>
      <c r="D281" s="45" t="s">
        <v>66</v>
      </c>
      <c r="E281" s="29">
        <v>470.36399999999998</v>
      </c>
      <c r="F281" s="63">
        <v>0</v>
      </c>
      <c r="G281" s="63">
        <v>0</v>
      </c>
      <c r="H281" s="63">
        <v>0</v>
      </c>
      <c r="I281" s="63">
        <v>0</v>
      </c>
      <c r="J281" s="29">
        <v>470.36399999999998</v>
      </c>
    </row>
    <row r="282" spans="1:10" ht="19.5" customHeight="1" x14ac:dyDescent="0.3">
      <c r="A282" s="72"/>
      <c r="B282" s="81"/>
      <c r="C282" s="78"/>
      <c r="D282" s="45" t="s">
        <v>67</v>
      </c>
      <c r="E282" s="29">
        <v>776.15099999999995</v>
      </c>
      <c r="F282" s="63">
        <v>0</v>
      </c>
      <c r="G282" s="63">
        <v>0</v>
      </c>
      <c r="H282" s="63">
        <v>0</v>
      </c>
      <c r="I282" s="63">
        <v>0</v>
      </c>
      <c r="J282" s="29">
        <v>776.15099999999995</v>
      </c>
    </row>
    <row r="283" spans="1:10" ht="45" customHeight="1" x14ac:dyDescent="0.3">
      <c r="A283" s="73"/>
      <c r="B283" s="82"/>
      <c r="C283" s="79"/>
      <c r="D283" s="44" t="s">
        <v>68</v>
      </c>
      <c r="E283" s="46">
        <v>780</v>
      </c>
      <c r="F283" s="63">
        <v>0</v>
      </c>
      <c r="G283" s="63">
        <v>0</v>
      </c>
      <c r="H283" s="63">
        <v>0</v>
      </c>
      <c r="I283" s="63">
        <v>0</v>
      </c>
      <c r="J283" s="46">
        <v>780</v>
      </c>
    </row>
    <row r="284" spans="1:10" ht="22.5" customHeight="1" x14ac:dyDescent="0.3">
      <c r="A284" s="71" t="s">
        <v>78</v>
      </c>
      <c r="B284" s="74" t="s">
        <v>54</v>
      </c>
      <c r="C284" s="77" t="s">
        <v>398</v>
      </c>
      <c r="D284" s="44" t="s">
        <v>239</v>
      </c>
      <c r="E284" s="39">
        <f>E285+E286+E287+E288</f>
        <v>7953.2049999999999</v>
      </c>
      <c r="F284" s="63">
        <v>0</v>
      </c>
      <c r="G284" s="63">
        <v>0</v>
      </c>
      <c r="H284" s="63">
        <v>0</v>
      </c>
      <c r="I284" s="63">
        <v>0</v>
      </c>
      <c r="J284" s="39">
        <f>J285+J286+J287+J288</f>
        <v>3776.4140000000002</v>
      </c>
    </row>
    <row r="285" spans="1:10" ht="21.75" customHeight="1" x14ac:dyDescent="0.3">
      <c r="A285" s="72"/>
      <c r="B285" s="75"/>
      <c r="C285" s="78"/>
      <c r="D285" s="44" t="s">
        <v>65</v>
      </c>
      <c r="E285" s="29">
        <v>0</v>
      </c>
      <c r="F285" s="63">
        <v>0</v>
      </c>
      <c r="G285" s="63">
        <v>0</v>
      </c>
      <c r="H285" s="63">
        <v>0</v>
      </c>
      <c r="I285" s="63">
        <v>0</v>
      </c>
      <c r="J285" s="29">
        <v>0</v>
      </c>
    </row>
    <row r="286" spans="1:10" ht="22.5" customHeight="1" x14ac:dyDescent="0.3">
      <c r="A286" s="72"/>
      <c r="B286" s="75"/>
      <c r="C286" s="78"/>
      <c r="D286" s="45" t="s">
        <v>66</v>
      </c>
      <c r="E286" s="29">
        <v>5639.6030000000001</v>
      </c>
      <c r="F286" s="63">
        <v>0</v>
      </c>
      <c r="G286" s="63">
        <v>0</v>
      </c>
      <c r="H286" s="63">
        <v>0</v>
      </c>
      <c r="I286" s="63">
        <v>0</v>
      </c>
      <c r="J286" s="29">
        <v>3194.8110000000001</v>
      </c>
    </row>
    <row r="287" spans="1:10" ht="20.25" customHeight="1" x14ac:dyDescent="0.3">
      <c r="A287" s="72"/>
      <c r="B287" s="75"/>
      <c r="C287" s="78"/>
      <c r="D287" s="45" t="s">
        <v>67</v>
      </c>
      <c r="E287" s="29">
        <v>1128.6020000000001</v>
      </c>
      <c r="F287" s="63">
        <v>0</v>
      </c>
      <c r="G287" s="63">
        <v>0</v>
      </c>
      <c r="H287" s="63">
        <v>0</v>
      </c>
      <c r="I287" s="63">
        <v>0</v>
      </c>
      <c r="J287" s="29">
        <v>581.60299999999995</v>
      </c>
    </row>
    <row r="288" spans="1:10" ht="46.5" customHeight="1" x14ac:dyDescent="0.3">
      <c r="A288" s="73"/>
      <c r="B288" s="76"/>
      <c r="C288" s="79"/>
      <c r="D288" s="44" t="s">
        <v>68</v>
      </c>
      <c r="E288" s="46">
        <v>1185</v>
      </c>
      <c r="F288" s="63">
        <v>0</v>
      </c>
      <c r="G288" s="63">
        <v>0</v>
      </c>
      <c r="H288" s="63">
        <v>0</v>
      </c>
      <c r="I288" s="63">
        <v>0</v>
      </c>
      <c r="J288" s="29">
        <v>0</v>
      </c>
    </row>
    <row r="289" spans="1:10" ht="23.25" customHeight="1" x14ac:dyDescent="0.3">
      <c r="A289" s="71" t="s">
        <v>84</v>
      </c>
      <c r="B289" s="80" t="s">
        <v>55</v>
      </c>
      <c r="C289" s="77" t="s">
        <v>176</v>
      </c>
      <c r="D289" s="44" t="s">
        <v>239</v>
      </c>
      <c r="E289" s="39">
        <f>E290+E291+E292+E293</f>
        <v>4484.2610000000004</v>
      </c>
      <c r="F289" s="63">
        <v>0</v>
      </c>
      <c r="G289" s="63">
        <v>0</v>
      </c>
      <c r="H289" s="63">
        <v>0</v>
      </c>
      <c r="I289" s="63">
        <v>0</v>
      </c>
      <c r="J289" s="39">
        <f>J290+J291+J292+J293</f>
        <v>4484.2610000000004</v>
      </c>
    </row>
    <row r="290" spans="1:10" ht="21.75" customHeight="1" x14ac:dyDescent="0.3">
      <c r="A290" s="72"/>
      <c r="B290" s="81"/>
      <c r="C290" s="78"/>
      <c r="D290" s="44" t="s">
        <v>65</v>
      </c>
      <c r="E290" s="29">
        <v>2872.4969999999998</v>
      </c>
      <c r="F290" s="63">
        <v>0</v>
      </c>
      <c r="G290" s="63">
        <v>0</v>
      </c>
      <c r="H290" s="63">
        <v>0</v>
      </c>
      <c r="I290" s="63">
        <v>0</v>
      </c>
      <c r="J290" s="29">
        <v>2872.4969999999998</v>
      </c>
    </row>
    <row r="291" spans="1:10" ht="21" customHeight="1" x14ac:dyDescent="0.3">
      <c r="A291" s="72"/>
      <c r="B291" s="81"/>
      <c r="C291" s="78"/>
      <c r="D291" s="45" t="s">
        <v>66</v>
      </c>
      <c r="E291" s="29">
        <v>429.22399999999999</v>
      </c>
      <c r="F291" s="63">
        <v>0</v>
      </c>
      <c r="G291" s="63">
        <v>0</v>
      </c>
      <c r="H291" s="63">
        <v>0</v>
      </c>
      <c r="I291" s="63">
        <v>0</v>
      </c>
      <c r="J291" s="29">
        <v>429.22399999999999</v>
      </c>
    </row>
    <row r="292" spans="1:10" ht="19.5" customHeight="1" x14ac:dyDescent="0.3">
      <c r="A292" s="72"/>
      <c r="B292" s="81"/>
      <c r="C292" s="78"/>
      <c r="D292" s="45" t="s">
        <v>67</v>
      </c>
      <c r="E292" s="29">
        <v>672.54</v>
      </c>
      <c r="F292" s="63">
        <v>0</v>
      </c>
      <c r="G292" s="63">
        <v>0</v>
      </c>
      <c r="H292" s="63">
        <v>0</v>
      </c>
      <c r="I292" s="63">
        <v>0</v>
      </c>
      <c r="J292" s="29">
        <v>672.54</v>
      </c>
    </row>
    <row r="293" spans="1:10" ht="43.5" customHeight="1" x14ac:dyDescent="0.3">
      <c r="A293" s="73"/>
      <c r="B293" s="82"/>
      <c r="C293" s="79"/>
      <c r="D293" s="44" t="s">
        <v>68</v>
      </c>
      <c r="E293" s="46">
        <v>510</v>
      </c>
      <c r="F293" s="63">
        <v>0</v>
      </c>
      <c r="G293" s="63">
        <v>0</v>
      </c>
      <c r="H293" s="63">
        <v>0</v>
      </c>
      <c r="I293" s="63">
        <v>0</v>
      </c>
      <c r="J293" s="46">
        <v>510</v>
      </c>
    </row>
    <row r="294" spans="1:10" ht="21.75" customHeight="1" x14ac:dyDescent="0.3">
      <c r="A294" s="71" t="s">
        <v>87</v>
      </c>
      <c r="B294" s="74" t="s">
        <v>56</v>
      </c>
      <c r="C294" s="77" t="s">
        <v>393</v>
      </c>
      <c r="D294" s="44" t="s">
        <v>239</v>
      </c>
      <c r="E294" s="47">
        <f>E295+E296+E297+E298</f>
        <v>9930.3490000000002</v>
      </c>
      <c r="F294" s="63">
        <v>0</v>
      </c>
      <c r="G294" s="63">
        <v>0</v>
      </c>
      <c r="H294" s="63">
        <v>0</v>
      </c>
      <c r="I294" s="63">
        <v>0</v>
      </c>
      <c r="J294" s="39">
        <f>J295+J296+J297+J298</f>
        <v>2000</v>
      </c>
    </row>
    <row r="295" spans="1:10" ht="21.75" customHeight="1" x14ac:dyDescent="0.3">
      <c r="A295" s="72"/>
      <c r="B295" s="75"/>
      <c r="C295" s="78"/>
      <c r="D295" s="44" t="s">
        <v>65</v>
      </c>
      <c r="E295" s="29">
        <v>0</v>
      </c>
      <c r="F295" s="63">
        <v>0</v>
      </c>
      <c r="G295" s="63">
        <v>0</v>
      </c>
      <c r="H295" s="63">
        <v>0</v>
      </c>
      <c r="I295" s="63">
        <v>0</v>
      </c>
      <c r="J295" s="29">
        <v>0</v>
      </c>
    </row>
    <row r="296" spans="1:10" ht="18.75" customHeight="1" x14ac:dyDescent="0.3">
      <c r="A296" s="72"/>
      <c r="B296" s="75"/>
      <c r="C296" s="78"/>
      <c r="D296" s="45" t="s">
        <v>66</v>
      </c>
      <c r="E296" s="29">
        <v>7200.4179999999997</v>
      </c>
      <c r="F296" s="63">
        <v>0</v>
      </c>
      <c r="G296" s="63">
        <v>0</v>
      </c>
      <c r="H296" s="63">
        <v>0</v>
      </c>
      <c r="I296" s="63">
        <v>0</v>
      </c>
      <c r="J296" s="29">
        <v>1691.981</v>
      </c>
    </row>
    <row r="297" spans="1:10" ht="18" customHeight="1" x14ac:dyDescent="0.3">
      <c r="A297" s="72"/>
      <c r="B297" s="75"/>
      <c r="C297" s="78"/>
      <c r="D297" s="45" t="s">
        <v>67</v>
      </c>
      <c r="E297" s="29">
        <v>1334.931</v>
      </c>
      <c r="F297" s="63">
        <v>0</v>
      </c>
      <c r="G297" s="63">
        <v>0</v>
      </c>
      <c r="H297" s="63">
        <v>0</v>
      </c>
      <c r="I297" s="63">
        <v>0</v>
      </c>
      <c r="J297" s="29">
        <v>308.01900000000001</v>
      </c>
    </row>
    <row r="298" spans="1:10" ht="46.5" customHeight="1" x14ac:dyDescent="0.3">
      <c r="A298" s="73"/>
      <c r="B298" s="76"/>
      <c r="C298" s="79"/>
      <c r="D298" s="44" t="s">
        <v>68</v>
      </c>
      <c r="E298" s="29">
        <v>1395</v>
      </c>
      <c r="F298" s="63">
        <v>0</v>
      </c>
      <c r="G298" s="63">
        <v>0</v>
      </c>
      <c r="H298" s="63">
        <v>0</v>
      </c>
      <c r="I298" s="63">
        <v>0</v>
      </c>
      <c r="J298" s="29">
        <v>0</v>
      </c>
    </row>
    <row r="299" spans="1:10" ht="20.25" customHeight="1" x14ac:dyDescent="0.3">
      <c r="A299" s="71" t="s">
        <v>90</v>
      </c>
      <c r="B299" s="80" t="s">
        <v>57</v>
      </c>
      <c r="C299" s="77" t="s">
        <v>177</v>
      </c>
      <c r="D299" s="44" t="s">
        <v>239</v>
      </c>
      <c r="E299" s="47">
        <f>E300+E301+E302+E303</f>
        <v>7616.362000000001</v>
      </c>
      <c r="F299" s="63">
        <v>0</v>
      </c>
      <c r="G299" s="63">
        <v>0</v>
      </c>
      <c r="H299" s="63">
        <v>0</v>
      </c>
      <c r="I299" s="63">
        <v>0</v>
      </c>
      <c r="J299" s="39">
        <f>J300+J301+J302+J303</f>
        <v>7616.362000000001</v>
      </c>
    </row>
    <row r="300" spans="1:10" ht="21" customHeight="1" x14ac:dyDescent="0.3">
      <c r="A300" s="72"/>
      <c r="B300" s="81"/>
      <c r="C300" s="78"/>
      <c r="D300" s="44" t="s">
        <v>65</v>
      </c>
      <c r="E300" s="29">
        <v>0</v>
      </c>
      <c r="F300" s="63">
        <v>0</v>
      </c>
      <c r="G300" s="63">
        <v>0</v>
      </c>
      <c r="H300" s="63">
        <v>0</v>
      </c>
      <c r="I300" s="63">
        <v>0</v>
      </c>
      <c r="J300" s="29">
        <v>0</v>
      </c>
    </row>
    <row r="301" spans="1:10" ht="19.5" customHeight="1" x14ac:dyDescent="0.3">
      <c r="A301" s="72"/>
      <c r="B301" s="81"/>
      <c r="C301" s="78"/>
      <c r="D301" s="45" t="s">
        <v>66</v>
      </c>
      <c r="E301" s="29">
        <v>6214.9530000000004</v>
      </c>
      <c r="F301" s="63">
        <v>0</v>
      </c>
      <c r="G301" s="63">
        <v>0</v>
      </c>
      <c r="H301" s="63">
        <v>0</v>
      </c>
      <c r="I301" s="63">
        <v>0</v>
      </c>
      <c r="J301" s="29">
        <v>6214.9530000000004</v>
      </c>
    </row>
    <row r="302" spans="1:10" ht="18" customHeight="1" x14ac:dyDescent="0.3">
      <c r="A302" s="72"/>
      <c r="B302" s="81"/>
      <c r="C302" s="78"/>
      <c r="D302" s="45" t="s">
        <v>67</v>
      </c>
      <c r="E302" s="29">
        <v>1131.4090000000001</v>
      </c>
      <c r="F302" s="63">
        <v>0</v>
      </c>
      <c r="G302" s="63">
        <v>0</v>
      </c>
      <c r="H302" s="63">
        <v>0</v>
      </c>
      <c r="I302" s="63">
        <v>0</v>
      </c>
      <c r="J302" s="29">
        <v>1131.4090000000001</v>
      </c>
    </row>
    <row r="303" spans="1:10" ht="45.75" customHeight="1" x14ac:dyDescent="0.3">
      <c r="A303" s="73"/>
      <c r="B303" s="82"/>
      <c r="C303" s="79"/>
      <c r="D303" s="44" t="s">
        <v>68</v>
      </c>
      <c r="E303" s="46">
        <v>270</v>
      </c>
      <c r="F303" s="63">
        <v>0</v>
      </c>
      <c r="G303" s="63">
        <v>0</v>
      </c>
      <c r="H303" s="63">
        <v>0</v>
      </c>
      <c r="I303" s="63">
        <v>0</v>
      </c>
      <c r="J303" s="46">
        <v>270</v>
      </c>
    </row>
    <row r="304" spans="1:10" ht="21" customHeight="1" x14ac:dyDescent="0.3">
      <c r="A304" s="71" t="s">
        <v>93</v>
      </c>
      <c r="B304" s="80" t="s">
        <v>58</v>
      </c>
      <c r="C304" s="77" t="s">
        <v>396</v>
      </c>
      <c r="D304" s="44" t="s">
        <v>239</v>
      </c>
      <c r="E304" s="39">
        <f>E305+E306+E307+E308</f>
        <v>8333.1460000000006</v>
      </c>
      <c r="F304" s="63">
        <v>0</v>
      </c>
      <c r="G304" s="63">
        <v>0</v>
      </c>
      <c r="H304" s="63">
        <v>0</v>
      </c>
      <c r="I304" s="63">
        <v>0</v>
      </c>
      <c r="J304" s="39">
        <f>J305+J306+J307+J308</f>
        <v>8333.1460000000006</v>
      </c>
    </row>
    <row r="305" spans="1:10" ht="21" customHeight="1" x14ac:dyDescent="0.3">
      <c r="A305" s="72"/>
      <c r="B305" s="81"/>
      <c r="C305" s="78"/>
      <c r="D305" s="44" t="s">
        <v>65</v>
      </c>
      <c r="E305" s="29">
        <v>4368.2259999999997</v>
      </c>
      <c r="F305" s="63">
        <v>0</v>
      </c>
      <c r="G305" s="63">
        <v>0</v>
      </c>
      <c r="H305" s="63">
        <v>0</v>
      </c>
      <c r="I305" s="63">
        <v>0</v>
      </c>
      <c r="J305" s="29">
        <v>4368.2259999999997</v>
      </c>
    </row>
    <row r="306" spans="1:10" ht="20.25" customHeight="1" x14ac:dyDescent="0.3">
      <c r="A306" s="72"/>
      <c r="B306" s="81"/>
      <c r="C306" s="78"/>
      <c r="D306" s="45" t="s">
        <v>66</v>
      </c>
      <c r="E306" s="29">
        <v>2705.221</v>
      </c>
      <c r="F306" s="63">
        <v>0</v>
      </c>
      <c r="G306" s="63">
        <v>0</v>
      </c>
      <c r="H306" s="63">
        <v>0</v>
      </c>
      <c r="I306" s="63">
        <v>0</v>
      </c>
      <c r="J306" s="29">
        <v>2705.221</v>
      </c>
    </row>
    <row r="307" spans="1:10" ht="19.5" customHeight="1" x14ac:dyDescent="0.3">
      <c r="A307" s="72"/>
      <c r="B307" s="81"/>
      <c r="C307" s="78"/>
      <c r="D307" s="45" t="s">
        <v>67</v>
      </c>
      <c r="E307" s="29">
        <v>1259.6990000000001</v>
      </c>
      <c r="F307" s="63">
        <v>0</v>
      </c>
      <c r="G307" s="63">
        <v>0</v>
      </c>
      <c r="H307" s="63">
        <v>0</v>
      </c>
      <c r="I307" s="63">
        <v>0</v>
      </c>
      <c r="J307" s="29">
        <v>1259.6990000000001</v>
      </c>
    </row>
    <row r="308" spans="1:10" ht="45" customHeight="1" x14ac:dyDescent="0.3">
      <c r="A308" s="73"/>
      <c r="B308" s="82"/>
      <c r="C308" s="79"/>
      <c r="D308" s="44" t="s">
        <v>68</v>
      </c>
      <c r="E308" s="31">
        <v>0</v>
      </c>
      <c r="F308" s="63">
        <v>0</v>
      </c>
      <c r="G308" s="63">
        <v>0</v>
      </c>
      <c r="H308" s="63">
        <v>0</v>
      </c>
      <c r="I308" s="63">
        <v>0</v>
      </c>
      <c r="J308" s="29">
        <v>0</v>
      </c>
    </row>
    <row r="309" spans="1:10" ht="20.25" customHeight="1" x14ac:dyDescent="0.3">
      <c r="A309" s="71" t="s">
        <v>94</v>
      </c>
      <c r="B309" s="74" t="s">
        <v>59</v>
      </c>
      <c r="C309" s="77" t="s">
        <v>394</v>
      </c>
      <c r="D309" s="44" t="s">
        <v>239</v>
      </c>
      <c r="E309" s="47">
        <f>E310+E311+E312+E313</f>
        <v>11900.706</v>
      </c>
      <c r="F309" s="63">
        <v>0</v>
      </c>
      <c r="G309" s="63">
        <v>0</v>
      </c>
      <c r="H309" s="63">
        <v>0</v>
      </c>
      <c r="I309" s="63">
        <v>0</v>
      </c>
      <c r="J309" s="39">
        <f>J310+J311+J312+J313</f>
        <v>5000</v>
      </c>
    </row>
    <row r="310" spans="1:10" ht="20.25" customHeight="1" x14ac:dyDescent="0.3">
      <c r="A310" s="72"/>
      <c r="B310" s="75"/>
      <c r="C310" s="78"/>
      <c r="D310" s="44" t="s">
        <v>65</v>
      </c>
      <c r="E310" s="29">
        <v>0</v>
      </c>
      <c r="F310" s="63">
        <v>0</v>
      </c>
      <c r="G310" s="63">
        <v>0</v>
      </c>
      <c r="H310" s="63">
        <v>0</v>
      </c>
      <c r="I310" s="63">
        <v>0</v>
      </c>
      <c r="J310" s="29">
        <v>0</v>
      </c>
    </row>
    <row r="311" spans="1:10" ht="21" customHeight="1" x14ac:dyDescent="0.3">
      <c r="A311" s="72"/>
      <c r="B311" s="75"/>
      <c r="C311" s="78"/>
      <c r="D311" s="45" t="s">
        <v>66</v>
      </c>
      <c r="E311" s="29">
        <v>9787.0779999999995</v>
      </c>
      <c r="F311" s="63">
        <v>0</v>
      </c>
      <c r="G311" s="63">
        <v>0</v>
      </c>
      <c r="H311" s="63">
        <v>0</v>
      </c>
      <c r="I311" s="63">
        <v>0</v>
      </c>
      <c r="J311" s="29">
        <v>4229.9530000000004</v>
      </c>
    </row>
    <row r="312" spans="1:10" ht="21" customHeight="1" x14ac:dyDescent="0.3">
      <c r="A312" s="72"/>
      <c r="B312" s="75"/>
      <c r="C312" s="78"/>
      <c r="D312" s="45" t="s">
        <v>67</v>
      </c>
      <c r="E312" s="29">
        <v>1663.6279999999999</v>
      </c>
      <c r="F312" s="63">
        <v>0</v>
      </c>
      <c r="G312" s="63">
        <v>0</v>
      </c>
      <c r="H312" s="63">
        <v>0</v>
      </c>
      <c r="I312" s="63">
        <v>0</v>
      </c>
      <c r="J312" s="29">
        <v>770.04700000000003</v>
      </c>
    </row>
    <row r="313" spans="1:10" ht="45" customHeight="1" x14ac:dyDescent="0.3">
      <c r="A313" s="73"/>
      <c r="B313" s="76"/>
      <c r="C313" s="79"/>
      <c r="D313" s="44" t="s">
        <v>68</v>
      </c>
      <c r="E313" s="46">
        <v>450</v>
      </c>
      <c r="F313" s="63">
        <v>0</v>
      </c>
      <c r="G313" s="63">
        <v>0</v>
      </c>
      <c r="H313" s="63">
        <v>0</v>
      </c>
      <c r="I313" s="63">
        <v>0</v>
      </c>
      <c r="J313" s="29">
        <v>0</v>
      </c>
    </row>
    <row r="314" spans="1:10" ht="45" customHeight="1" x14ac:dyDescent="0.3">
      <c r="A314" s="31">
        <v>1</v>
      </c>
      <c r="B314" s="48">
        <v>2</v>
      </c>
      <c r="C314" s="48">
        <v>3</v>
      </c>
      <c r="D314" s="48">
        <v>4</v>
      </c>
      <c r="E314" s="31">
        <v>5</v>
      </c>
      <c r="F314" s="31">
        <v>6</v>
      </c>
      <c r="G314" s="31">
        <v>7</v>
      </c>
      <c r="H314" s="31">
        <v>8</v>
      </c>
      <c r="I314" s="31">
        <v>9</v>
      </c>
      <c r="J314" s="31">
        <v>10</v>
      </c>
    </row>
    <row r="315" spans="1:10" ht="20.25" customHeight="1" x14ac:dyDescent="0.3">
      <c r="A315" s="71" t="s">
        <v>98</v>
      </c>
      <c r="B315" s="80" t="s">
        <v>60</v>
      </c>
      <c r="C315" s="77" t="s">
        <v>178</v>
      </c>
      <c r="D315" s="44" t="s">
        <v>239</v>
      </c>
      <c r="E315" s="39">
        <f>E316+E317+E318+E319</f>
        <v>614.03399999999999</v>
      </c>
      <c r="F315" s="63">
        <v>0</v>
      </c>
      <c r="G315" s="63">
        <v>0</v>
      </c>
      <c r="H315" s="63">
        <v>0</v>
      </c>
      <c r="I315" s="63">
        <v>0</v>
      </c>
      <c r="J315" s="39">
        <f>J316+J317+J318+J319</f>
        <v>614.03399999999999</v>
      </c>
    </row>
    <row r="316" spans="1:10" ht="21" customHeight="1" x14ac:dyDescent="0.3">
      <c r="A316" s="72"/>
      <c r="B316" s="81"/>
      <c r="C316" s="78"/>
      <c r="D316" s="44" t="s">
        <v>65</v>
      </c>
      <c r="E316" s="29">
        <v>0</v>
      </c>
      <c r="F316" s="63">
        <v>0</v>
      </c>
      <c r="G316" s="63">
        <v>0</v>
      </c>
      <c r="H316" s="63">
        <v>0</v>
      </c>
      <c r="I316" s="63">
        <v>0</v>
      </c>
      <c r="J316" s="29">
        <v>0</v>
      </c>
    </row>
    <row r="317" spans="1:10" ht="19.5" customHeight="1" x14ac:dyDescent="0.3">
      <c r="A317" s="72"/>
      <c r="B317" s="81"/>
      <c r="C317" s="78"/>
      <c r="D317" s="45" t="s">
        <v>66</v>
      </c>
      <c r="E317" s="29">
        <v>354.49900000000002</v>
      </c>
      <c r="F317" s="63">
        <v>0</v>
      </c>
      <c r="G317" s="63">
        <v>0</v>
      </c>
      <c r="H317" s="63">
        <v>0</v>
      </c>
      <c r="I317" s="63">
        <v>0</v>
      </c>
      <c r="J317" s="29">
        <v>354.49900000000002</v>
      </c>
    </row>
    <row r="318" spans="1:10" ht="19.5" customHeight="1" x14ac:dyDescent="0.3">
      <c r="A318" s="72"/>
      <c r="B318" s="81"/>
      <c r="C318" s="78"/>
      <c r="D318" s="45" t="s">
        <v>67</v>
      </c>
      <c r="E318" s="29">
        <v>64.534999999999997</v>
      </c>
      <c r="F318" s="63">
        <v>0</v>
      </c>
      <c r="G318" s="63">
        <v>0</v>
      </c>
      <c r="H318" s="63">
        <v>0</v>
      </c>
      <c r="I318" s="63">
        <v>0</v>
      </c>
      <c r="J318" s="29">
        <v>64.534999999999997</v>
      </c>
    </row>
    <row r="319" spans="1:10" ht="44.25" customHeight="1" x14ac:dyDescent="0.3">
      <c r="A319" s="73"/>
      <c r="B319" s="82"/>
      <c r="C319" s="79"/>
      <c r="D319" s="44" t="s">
        <v>68</v>
      </c>
      <c r="E319" s="46">
        <v>195</v>
      </c>
      <c r="F319" s="63">
        <v>0</v>
      </c>
      <c r="G319" s="63">
        <v>0</v>
      </c>
      <c r="H319" s="63">
        <v>0</v>
      </c>
      <c r="I319" s="63">
        <v>0</v>
      </c>
      <c r="J319" s="46">
        <v>195</v>
      </c>
    </row>
    <row r="320" spans="1:10" ht="21" customHeight="1" x14ac:dyDescent="0.3">
      <c r="A320" s="71" t="s">
        <v>321</v>
      </c>
      <c r="B320" s="80" t="s">
        <v>61</v>
      </c>
      <c r="C320" s="77" t="s">
        <v>179</v>
      </c>
      <c r="D320" s="44" t="s">
        <v>239</v>
      </c>
      <c r="E320" s="39">
        <f>E321+E322+E323+E324</f>
        <v>3283.6440000000002</v>
      </c>
      <c r="F320" s="63">
        <v>0</v>
      </c>
      <c r="G320" s="63">
        <v>0</v>
      </c>
      <c r="H320" s="63">
        <v>0</v>
      </c>
      <c r="I320" s="63">
        <v>0</v>
      </c>
      <c r="J320" s="39">
        <f>J321+J322+J323+J324</f>
        <v>3283.6440000000002</v>
      </c>
    </row>
    <row r="321" spans="1:10" ht="18.75" customHeight="1" x14ac:dyDescent="0.3">
      <c r="A321" s="72"/>
      <c r="B321" s="81"/>
      <c r="C321" s="78"/>
      <c r="D321" s="44" t="s">
        <v>65</v>
      </c>
      <c r="E321" s="47">
        <v>2219.4540000000002</v>
      </c>
      <c r="F321" s="63">
        <v>0</v>
      </c>
      <c r="G321" s="63">
        <v>0</v>
      </c>
      <c r="H321" s="63">
        <v>0</v>
      </c>
      <c r="I321" s="63">
        <v>0</v>
      </c>
      <c r="J321" s="47">
        <v>2219.4540000000002</v>
      </c>
    </row>
    <row r="322" spans="1:10" ht="18.75" customHeight="1" x14ac:dyDescent="0.3">
      <c r="A322" s="72"/>
      <c r="B322" s="81"/>
      <c r="C322" s="78"/>
      <c r="D322" s="45" t="s">
        <v>66</v>
      </c>
      <c r="E322" s="47">
        <v>331.64299999999997</v>
      </c>
      <c r="F322" s="63">
        <v>0</v>
      </c>
      <c r="G322" s="63">
        <v>0</v>
      </c>
      <c r="H322" s="63">
        <v>0</v>
      </c>
      <c r="I322" s="63">
        <v>0</v>
      </c>
      <c r="J322" s="47">
        <v>331.64299999999997</v>
      </c>
    </row>
    <row r="323" spans="1:10" ht="17.25" customHeight="1" x14ac:dyDescent="0.3">
      <c r="A323" s="72"/>
      <c r="B323" s="81"/>
      <c r="C323" s="78"/>
      <c r="D323" s="45" t="s">
        <v>67</v>
      </c>
      <c r="E323" s="47">
        <v>492.54700000000003</v>
      </c>
      <c r="F323" s="63">
        <v>0</v>
      </c>
      <c r="G323" s="63">
        <v>0</v>
      </c>
      <c r="H323" s="63">
        <v>0</v>
      </c>
      <c r="I323" s="63">
        <v>0</v>
      </c>
      <c r="J323" s="47">
        <v>492.54700000000003</v>
      </c>
    </row>
    <row r="324" spans="1:10" ht="42.75" customHeight="1" x14ac:dyDescent="0.3">
      <c r="A324" s="73"/>
      <c r="B324" s="82"/>
      <c r="C324" s="79"/>
      <c r="D324" s="44" t="s">
        <v>68</v>
      </c>
      <c r="E324" s="46">
        <v>240</v>
      </c>
      <c r="F324" s="63">
        <v>0</v>
      </c>
      <c r="G324" s="63">
        <v>0</v>
      </c>
      <c r="H324" s="63">
        <v>0</v>
      </c>
      <c r="I324" s="63">
        <v>0</v>
      </c>
      <c r="J324" s="46">
        <v>240</v>
      </c>
    </row>
    <row r="325" spans="1:10" ht="20.25" customHeight="1" x14ac:dyDescent="0.3">
      <c r="A325" s="71" t="s">
        <v>101</v>
      </c>
      <c r="B325" s="80" t="s">
        <v>62</v>
      </c>
      <c r="C325" s="77" t="s">
        <v>180</v>
      </c>
      <c r="D325" s="44" t="s">
        <v>239</v>
      </c>
      <c r="E325" s="39">
        <f>E326+E327+E328+E329</f>
        <v>3229.1200000000003</v>
      </c>
      <c r="F325" s="63">
        <v>0</v>
      </c>
      <c r="G325" s="63">
        <v>0</v>
      </c>
      <c r="H325" s="63">
        <v>0</v>
      </c>
      <c r="I325" s="63">
        <v>0</v>
      </c>
      <c r="J325" s="39">
        <f>J326+J327+J328+J329</f>
        <v>3229.1200000000003</v>
      </c>
    </row>
    <row r="326" spans="1:10" ht="24" customHeight="1" x14ac:dyDescent="0.3">
      <c r="A326" s="72"/>
      <c r="B326" s="81"/>
      <c r="C326" s="78"/>
      <c r="D326" s="44" t="s">
        <v>65</v>
      </c>
      <c r="E326" s="29">
        <v>0</v>
      </c>
      <c r="F326" s="63">
        <v>0</v>
      </c>
      <c r="G326" s="63">
        <v>0</v>
      </c>
      <c r="H326" s="63">
        <v>0</v>
      </c>
      <c r="I326" s="63">
        <v>0</v>
      </c>
      <c r="J326" s="29">
        <v>0</v>
      </c>
    </row>
    <row r="327" spans="1:10" ht="20.25" customHeight="1" x14ac:dyDescent="0.3">
      <c r="A327" s="72"/>
      <c r="B327" s="81"/>
      <c r="C327" s="78"/>
      <c r="D327" s="45" t="s">
        <v>66</v>
      </c>
      <c r="E327" s="29">
        <v>2668.3560000000002</v>
      </c>
      <c r="F327" s="63">
        <v>0</v>
      </c>
      <c r="G327" s="63">
        <v>0</v>
      </c>
      <c r="H327" s="63">
        <v>0</v>
      </c>
      <c r="I327" s="63">
        <v>0</v>
      </c>
      <c r="J327" s="29">
        <v>2668.3560000000002</v>
      </c>
    </row>
    <row r="328" spans="1:10" ht="19.5" customHeight="1" x14ac:dyDescent="0.3">
      <c r="A328" s="72"/>
      <c r="B328" s="81"/>
      <c r="C328" s="78"/>
      <c r="D328" s="45" t="s">
        <v>67</v>
      </c>
      <c r="E328" s="29">
        <v>485.76400000000001</v>
      </c>
      <c r="F328" s="63">
        <v>0</v>
      </c>
      <c r="G328" s="63">
        <v>0</v>
      </c>
      <c r="H328" s="63">
        <v>0</v>
      </c>
      <c r="I328" s="63">
        <v>0</v>
      </c>
      <c r="J328" s="29">
        <v>485.76400000000001</v>
      </c>
    </row>
    <row r="329" spans="1:10" ht="42" customHeight="1" x14ac:dyDescent="0.3">
      <c r="A329" s="73"/>
      <c r="B329" s="82"/>
      <c r="C329" s="79"/>
      <c r="D329" s="44" t="s">
        <v>68</v>
      </c>
      <c r="E329" s="46">
        <v>75</v>
      </c>
      <c r="F329" s="63">
        <v>0</v>
      </c>
      <c r="G329" s="63">
        <v>0</v>
      </c>
      <c r="H329" s="63">
        <v>0</v>
      </c>
      <c r="I329" s="63">
        <v>0</v>
      </c>
      <c r="J329" s="46">
        <v>75</v>
      </c>
    </row>
    <row r="330" spans="1:10" ht="23.25" customHeight="1" x14ac:dyDescent="0.3">
      <c r="A330" s="71" t="s">
        <v>103</v>
      </c>
      <c r="B330" s="74" t="s">
        <v>63</v>
      </c>
      <c r="C330" s="77" t="s">
        <v>395</v>
      </c>
      <c r="D330" s="44" t="s">
        <v>239</v>
      </c>
      <c r="E330" s="47">
        <f>E331+E332+E333+E334</f>
        <v>14945.460000000001</v>
      </c>
      <c r="F330" s="63">
        <v>0</v>
      </c>
      <c r="G330" s="63">
        <v>0</v>
      </c>
      <c r="H330" s="63">
        <v>0</v>
      </c>
      <c r="I330" s="63">
        <v>0</v>
      </c>
      <c r="J330" s="39">
        <f>J331+J332+J333+J334</f>
        <v>2000</v>
      </c>
    </row>
    <row r="331" spans="1:10" ht="21" customHeight="1" x14ac:dyDescent="0.3">
      <c r="A331" s="72"/>
      <c r="B331" s="75"/>
      <c r="C331" s="78"/>
      <c r="D331" s="44" t="s">
        <v>65</v>
      </c>
      <c r="E331" s="29">
        <v>0</v>
      </c>
      <c r="F331" s="63">
        <v>0</v>
      </c>
      <c r="G331" s="63">
        <v>0</v>
      </c>
      <c r="H331" s="63">
        <v>0</v>
      </c>
      <c r="I331" s="63">
        <v>0</v>
      </c>
      <c r="J331" s="29">
        <v>0</v>
      </c>
    </row>
    <row r="332" spans="1:10" ht="20.25" customHeight="1" x14ac:dyDescent="0.3">
      <c r="A332" s="72"/>
      <c r="B332" s="75"/>
      <c r="C332" s="78"/>
      <c r="D332" s="45" t="s">
        <v>66</v>
      </c>
      <c r="E332" s="29">
        <v>12436.118</v>
      </c>
      <c r="F332" s="63">
        <v>0</v>
      </c>
      <c r="G332" s="63">
        <v>0</v>
      </c>
      <c r="H332" s="63">
        <v>0</v>
      </c>
      <c r="I332" s="63">
        <v>0</v>
      </c>
      <c r="J332" s="29">
        <v>1691.981</v>
      </c>
    </row>
    <row r="333" spans="1:10" ht="19.5" customHeight="1" x14ac:dyDescent="0.3">
      <c r="A333" s="72"/>
      <c r="B333" s="75"/>
      <c r="C333" s="78"/>
      <c r="D333" s="45" t="s">
        <v>67</v>
      </c>
      <c r="E333" s="29">
        <v>1984.3420000000001</v>
      </c>
      <c r="F333" s="63">
        <v>0</v>
      </c>
      <c r="G333" s="63">
        <v>0</v>
      </c>
      <c r="H333" s="63">
        <v>0</v>
      </c>
      <c r="I333" s="63">
        <v>0</v>
      </c>
      <c r="J333" s="29">
        <v>308.01900000000001</v>
      </c>
    </row>
    <row r="334" spans="1:10" ht="43.5" customHeight="1" x14ac:dyDescent="0.3">
      <c r="A334" s="73"/>
      <c r="B334" s="76"/>
      <c r="C334" s="79"/>
      <c r="D334" s="44" t="s">
        <v>68</v>
      </c>
      <c r="E334" s="46">
        <v>525</v>
      </c>
      <c r="F334" s="63">
        <v>0</v>
      </c>
      <c r="G334" s="63">
        <v>0</v>
      </c>
      <c r="H334" s="63">
        <v>0</v>
      </c>
      <c r="I334" s="63">
        <v>0</v>
      </c>
      <c r="J334" s="29">
        <v>0</v>
      </c>
    </row>
    <row r="335" spans="1:10" ht="21.75" customHeight="1" x14ac:dyDescent="0.3">
      <c r="A335" s="71" t="s">
        <v>104</v>
      </c>
      <c r="B335" s="80" t="s">
        <v>64</v>
      </c>
      <c r="C335" s="77" t="s">
        <v>181</v>
      </c>
      <c r="D335" s="44" t="s">
        <v>239</v>
      </c>
      <c r="E335" s="47">
        <f>E336+E337+E338+E339</f>
        <v>671.11500000000001</v>
      </c>
      <c r="F335" s="63">
        <v>0</v>
      </c>
      <c r="G335" s="63">
        <v>0</v>
      </c>
      <c r="H335" s="63">
        <v>0</v>
      </c>
      <c r="I335" s="63">
        <v>0</v>
      </c>
      <c r="J335" s="39">
        <f>J336+J337+J338+J339</f>
        <v>950.54</v>
      </c>
    </row>
    <row r="336" spans="1:10" ht="21.75" customHeight="1" x14ac:dyDescent="0.3">
      <c r="A336" s="72"/>
      <c r="B336" s="81"/>
      <c r="C336" s="78"/>
      <c r="D336" s="44" t="s">
        <v>65</v>
      </c>
      <c r="E336" s="29">
        <v>0</v>
      </c>
      <c r="F336" s="63">
        <v>0</v>
      </c>
      <c r="G336" s="63">
        <v>0</v>
      </c>
      <c r="H336" s="63">
        <v>0</v>
      </c>
      <c r="I336" s="63">
        <v>0</v>
      </c>
      <c r="J336" s="29">
        <v>0</v>
      </c>
    </row>
    <row r="337" spans="1:10" ht="18.75" customHeight="1" x14ac:dyDescent="0.3">
      <c r="A337" s="72"/>
      <c r="B337" s="81"/>
      <c r="C337" s="78"/>
      <c r="D337" s="45" t="s">
        <v>66</v>
      </c>
      <c r="E337" s="29">
        <v>435.44799999999998</v>
      </c>
      <c r="F337" s="63">
        <v>0</v>
      </c>
      <c r="G337" s="63">
        <v>0</v>
      </c>
      <c r="H337" s="63">
        <v>0</v>
      </c>
      <c r="I337" s="63">
        <v>0</v>
      </c>
      <c r="J337" s="29">
        <v>689.93899999999996</v>
      </c>
    </row>
    <row r="338" spans="1:10" ht="17.25" customHeight="1" x14ac:dyDescent="0.3">
      <c r="A338" s="72"/>
      <c r="B338" s="81"/>
      <c r="C338" s="78"/>
      <c r="D338" s="45" t="s">
        <v>67</v>
      </c>
      <c r="E338" s="29">
        <v>100.667</v>
      </c>
      <c r="F338" s="63">
        <v>0</v>
      </c>
      <c r="G338" s="63">
        <v>0</v>
      </c>
      <c r="H338" s="63">
        <v>0</v>
      </c>
      <c r="I338" s="63">
        <v>0</v>
      </c>
      <c r="J338" s="29">
        <v>125.601</v>
      </c>
    </row>
    <row r="339" spans="1:10" ht="45.75" customHeight="1" x14ac:dyDescent="0.3">
      <c r="A339" s="73"/>
      <c r="B339" s="82"/>
      <c r="C339" s="79"/>
      <c r="D339" s="44" t="s">
        <v>68</v>
      </c>
      <c r="E339" s="46">
        <v>135</v>
      </c>
      <c r="F339" s="63">
        <v>0</v>
      </c>
      <c r="G339" s="63">
        <v>0</v>
      </c>
      <c r="H339" s="63">
        <v>0</v>
      </c>
      <c r="I339" s="63">
        <v>0</v>
      </c>
      <c r="J339" s="46">
        <v>135</v>
      </c>
    </row>
    <row r="340" spans="1:10" ht="45.75" customHeight="1" x14ac:dyDescent="0.3">
      <c r="A340" s="71"/>
      <c r="B340" s="129" t="s">
        <v>221</v>
      </c>
      <c r="C340" s="95" t="s">
        <v>399</v>
      </c>
      <c r="D340" s="56" t="s">
        <v>239</v>
      </c>
      <c r="E340" s="57">
        <f>E274+E279+E284+E289+E294+E299+E304+E309+E315+E320+E325+E330+E335</f>
        <v>81637.180000000008</v>
      </c>
      <c r="F340" s="64">
        <v>0</v>
      </c>
      <c r="G340" s="64">
        <v>0</v>
      </c>
      <c r="H340" s="64">
        <v>0</v>
      </c>
      <c r="I340" s="64">
        <v>0</v>
      </c>
      <c r="J340" s="65">
        <f>E340</f>
        <v>81637.180000000008</v>
      </c>
    </row>
    <row r="341" spans="1:10" ht="43.5" customHeight="1" x14ac:dyDescent="0.3">
      <c r="A341" s="72"/>
      <c r="B341" s="130"/>
      <c r="C341" s="96"/>
      <c r="D341" s="56" t="s">
        <v>65</v>
      </c>
      <c r="E341" s="57">
        <f>E275+E280+E285+E290+E295+E300+E305+E310+E316+E321+E326+E331+E336</f>
        <v>12607.999999999998</v>
      </c>
      <c r="F341" s="64">
        <v>0</v>
      </c>
      <c r="G341" s="64">
        <v>0</v>
      </c>
      <c r="H341" s="64">
        <v>0</v>
      </c>
      <c r="I341" s="64">
        <v>0</v>
      </c>
      <c r="J341" s="65">
        <f>E341</f>
        <v>12607.999999999998</v>
      </c>
    </row>
    <row r="342" spans="1:10" ht="47.25" customHeight="1" x14ac:dyDescent="0.3">
      <c r="A342" s="72"/>
      <c r="B342" s="130"/>
      <c r="C342" s="96"/>
      <c r="D342" s="61" t="s">
        <v>66</v>
      </c>
      <c r="E342" s="57">
        <f>E276+E281+E286+E291+E296+E301+E306+E311+E317+E322+E327+E332+E337</f>
        <v>51520.900999999998</v>
      </c>
      <c r="F342" s="64">
        <v>0</v>
      </c>
      <c r="G342" s="64">
        <v>0</v>
      </c>
      <c r="H342" s="64">
        <v>0</v>
      </c>
      <c r="I342" s="64">
        <v>0</v>
      </c>
      <c r="J342" s="65">
        <f>E342</f>
        <v>51520.900999999998</v>
      </c>
    </row>
    <row r="343" spans="1:10" ht="43.5" customHeight="1" x14ac:dyDescent="0.3">
      <c r="A343" s="72"/>
      <c r="B343" s="130"/>
      <c r="C343" s="96"/>
      <c r="D343" s="61" t="s">
        <v>67</v>
      </c>
      <c r="E343" s="57">
        <f>E277+E282+E287+E292+E297+E302+E307+E312+E318+E323+E328+E333+E338</f>
        <v>11613.279</v>
      </c>
      <c r="F343" s="64">
        <v>0</v>
      </c>
      <c r="G343" s="64">
        <v>0</v>
      </c>
      <c r="H343" s="64">
        <v>0</v>
      </c>
      <c r="I343" s="64">
        <v>0</v>
      </c>
      <c r="J343" s="65">
        <f>E343</f>
        <v>11613.279</v>
      </c>
    </row>
    <row r="344" spans="1:10" ht="53.25" customHeight="1" x14ac:dyDescent="0.3">
      <c r="A344" s="73"/>
      <c r="B344" s="131"/>
      <c r="C344" s="97"/>
      <c r="D344" s="56" t="s">
        <v>68</v>
      </c>
      <c r="E344" s="58">
        <f>E278+E283+E288+E293+E298+E303+E308+E313+E319+E324+E329+E334+E339</f>
        <v>5895</v>
      </c>
      <c r="F344" s="64">
        <v>0</v>
      </c>
      <c r="G344" s="64">
        <v>0</v>
      </c>
      <c r="H344" s="64">
        <v>0</v>
      </c>
      <c r="I344" s="64">
        <v>0</v>
      </c>
      <c r="J344" s="62">
        <f>E344</f>
        <v>5895</v>
      </c>
    </row>
    <row r="345" spans="1:10" ht="30.75" customHeight="1" x14ac:dyDescent="0.3">
      <c r="A345" s="23" t="s">
        <v>322</v>
      </c>
      <c r="B345" s="132" t="s">
        <v>71</v>
      </c>
      <c r="C345" s="133"/>
      <c r="D345" s="133"/>
      <c r="E345" s="133"/>
      <c r="F345" s="133"/>
      <c r="G345" s="133"/>
      <c r="H345" s="133"/>
      <c r="I345" s="133"/>
      <c r="J345" s="134"/>
    </row>
    <row r="346" spans="1:10" ht="23.25" x14ac:dyDescent="0.35">
      <c r="A346" s="23"/>
      <c r="B346" s="11" t="s">
        <v>73</v>
      </c>
      <c r="C346" s="25"/>
      <c r="D346" s="25"/>
      <c r="E346" s="25"/>
      <c r="F346" s="25"/>
      <c r="G346" s="25"/>
      <c r="H346" s="25"/>
      <c r="I346" s="25"/>
      <c r="J346" s="22"/>
    </row>
    <row r="347" spans="1:10" ht="50.25" customHeight="1" x14ac:dyDescent="0.3">
      <c r="A347" s="23" t="s">
        <v>323</v>
      </c>
      <c r="B347" s="19" t="s">
        <v>75</v>
      </c>
      <c r="C347" s="28" t="s">
        <v>183</v>
      </c>
      <c r="D347" s="33" t="s">
        <v>184</v>
      </c>
      <c r="E347" s="67">
        <v>4277</v>
      </c>
      <c r="F347" s="29">
        <v>0</v>
      </c>
      <c r="G347" s="29">
        <v>0</v>
      </c>
      <c r="H347" s="29">
        <v>0</v>
      </c>
      <c r="I347" s="29">
        <v>0</v>
      </c>
      <c r="J347" s="67">
        <v>4277</v>
      </c>
    </row>
    <row r="348" spans="1:10" ht="27" customHeight="1" x14ac:dyDescent="0.3">
      <c r="A348" s="23"/>
      <c r="B348" s="19" t="s">
        <v>132</v>
      </c>
      <c r="C348" s="45"/>
      <c r="D348" s="45"/>
      <c r="E348" s="45"/>
      <c r="F348" s="45"/>
      <c r="G348" s="45"/>
      <c r="H348" s="45"/>
      <c r="I348" s="45"/>
      <c r="J348" s="45"/>
    </row>
    <row r="349" spans="1:10" ht="54" customHeight="1" x14ac:dyDescent="0.3">
      <c r="A349" s="23" t="s">
        <v>324</v>
      </c>
      <c r="B349" s="12" t="s">
        <v>198</v>
      </c>
      <c r="C349" s="68" t="s">
        <v>387</v>
      </c>
      <c r="D349" s="69" t="s">
        <v>184</v>
      </c>
      <c r="E349" s="70">
        <v>733</v>
      </c>
      <c r="F349" s="29">
        <v>0</v>
      </c>
      <c r="G349" s="29">
        <v>0</v>
      </c>
      <c r="H349" s="29">
        <v>0</v>
      </c>
      <c r="I349" s="29">
        <v>0</v>
      </c>
      <c r="J349" s="70">
        <v>733</v>
      </c>
    </row>
    <row r="350" spans="1:10" ht="61.5" customHeight="1" x14ac:dyDescent="0.3">
      <c r="A350" s="23" t="s">
        <v>325</v>
      </c>
      <c r="B350" s="13" t="s">
        <v>245</v>
      </c>
      <c r="C350" s="68" t="s">
        <v>388</v>
      </c>
      <c r="D350" s="69" t="s">
        <v>184</v>
      </c>
      <c r="E350" s="70">
        <v>724</v>
      </c>
      <c r="F350" s="45"/>
      <c r="G350" s="45"/>
      <c r="H350" s="45"/>
      <c r="I350" s="45"/>
      <c r="J350" s="70">
        <v>724</v>
      </c>
    </row>
    <row r="351" spans="1:10" ht="30.75" customHeight="1" x14ac:dyDescent="0.3">
      <c r="A351" s="23"/>
      <c r="B351" s="19" t="s">
        <v>77</v>
      </c>
      <c r="C351" s="45"/>
      <c r="D351" s="45"/>
      <c r="E351" s="45"/>
      <c r="F351" s="45"/>
      <c r="G351" s="45"/>
      <c r="H351" s="45"/>
      <c r="I351" s="45"/>
      <c r="J351" s="45"/>
    </row>
    <row r="352" spans="1:10" ht="73.5" customHeight="1" x14ac:dyDescent="0.3">
      <c r="A352" s="23" t="s">
        <v>326</v>
      </c>
      <c r="B352" s="19" t="s">
        <v>185</v>
      </c>
      <c r="C352" s="68" t="s">
        <v>186</v>
      </c>
      <c r="D352" s="69" t="s">
        <v>184</v>
      </c>
      <c r="E352" s="70">
        <v>2852</v>
      </c>
      <c r="F352" s="29">
        <v>0</v>
      </c>
      <c r="G352" s="29">
        <v>0</v>
      </c>
      <c r="H352" s="29">
        <v>0</v>
      </c>
      <c r="I352" s="29">
        <v>0</v>
      </c>
      <c r="J352" s="70">
        <v>2852</v>
      </c>
    </row>
    <row r="353" spans="1:10" ht="23.25" x14ac:dyDescent="0.3">
      <c r="A353" s="23"/>
      <c r="B353" s="19" t="s">
        <v>107</v>
      </c>
      <c r="C353" s="45"/>
      <c r="D353" s="45"/>
      <c r="E353" s="45"/>
      <c r="F353" s="45"/>
      <c r="G353" s="45"/>
      <c r="H353" s="45"/>
      <c r="I353" s="45"/>
      <c r="J353" s="45"/>
    </row>
    <row r="354" spans="1:10" ht="45" customHeight="1" x14ac:dyDescent="0.3">
      <c r="A354" s="23" t="s">
        <v>331</v>
      </c>
      <c r="B354" s="12" t="s">
        <v>327</v>
      </c>
      <c r="C354" s="68" t="s">
        <v>387</v>
      </c>
      <c r="D354" s="69" t="s">
        <v>184</v>
      </c>
      <c r="E354" s="70">
        <v>776</v>
      </c>
      <c r="F354" s="29">
        <v>0</v>
      </c>
      <c r="G354" s="29">
        <v>0</v>
      </c>
      <c r="H354" s="29">
        <v>0</v>
      </c>
      <c r="I354" s="29">
        <v>0</v>
      </c>
      <c r="J354" s="70">
        <v>776</v>
      </c>
    </row>
    <row r="355" spans="1:10" ht="47.25" customHeight="1" x14ac:dyDescent="0.3">
      <c r="A355" s="23" t="s">
        <v>332</v>
      </c>
      <c r="B355" s="12" t="s">
        <v>328</v>
      </c>
      <c r="C355" s="68" t="s">
        <v>387</v>
      </c>
      <c r="D355" s="69" t="s">
        <v>184</v>
      </c>
      <c r="E355" s="70">
        <v>779</v>
      </c>
      <c r="F355" s="29">
        <v>0</v>
      </c>
      <c r="G355" s="29">
        <v>0</v>
      </c>
      <c r="H355" s="29">
        <v>0</v>
      </c>
      <c r="I355" s="29">
        <v>0</v>
      </c>
      <c r="J355" s="70">
        <v>779</v>
      </c>
    </row>
    <row r="356" spans="1:10" ht="47.25" customHeight="1" x14ac:dyDescent="0.3">
      <c r="A356" s="23" t="s">
        <v>333</v>
      </c>
      <c r="B356" s="12" t="s">
        <v>329</v>
      </c>
      <c r="C356" s="68" t="s">
        <v>387</v>
      </c>
      <c r="D356" s="69" t="s">
        <v>184</v>
      </c>
      <c r="E356" s="70">
        <v>855</v>
      </c>
      <c r="F356" s="29">
        <v>0</v>
      </c>
      <c r="G356" s="29">
        <v>0</v>
      </c>
      <c r="H356" s="29">
        <v>0</v>
      </c>
      <c r="I356" s="29">
        <v>0</v>
      </c>
      <c r="J356" s="70">
        <v>855</v>
      </c>
    </row>
    <row r="357" spans="1:10" ht="23.25" x14ac:dyDescent="0.3">
      <c r="A357" s="23" t="s">
        <v>334</v>
      </c>
      <c r="B357" s="12" t="s">
        <v>330</v>
      </c>
      <c r="C357" s="68" t="s">
        <v>387</v>
      </c>
      <c r="D357" s="69" t="s">
        <v>184</v>
      </c>
      <c r="E357" s="70">
        <v>75</v>
      </c>
      <c r="F357" s="29">
        <v>0</v>
      </c>
      <c r="G357" s="29">
        <v>0</v>
      </c>
      <c r="H357" s="29">
        <v>0</v>
      </c>
      <c r="I357" s="29">
        <v>0</v>
      </c>
      <c r="J357" s="70">
        <v>75</v>
      </c>
    </row>
    <row r="358" spans="1:10" ht="23.25" x14ac:dyDescent="0.3">
      <c r="A358" s="23" t="s">
        <v>335</v>
      </c>
      <c r="B358" s="12" t="s">
        <v>108</v>
      </c>
      <c r="C358" s="68" t="s">
        <v>387</v>
      </c>
      <c r="D358" s="69" t="s">
        <v>184</v>
      </c>
      <c r="E358" s="70">
        <v>710</v>
      </c>
      <c r="F358" s="29">
        <v>0</v>
      </c>
      <c r="G358" s="29">
        <v>0</v>
      </c>
      <c r="H358" s="29">
        <v>0</v>
      </c>
      <c r="I358" s="29">
        <v>0</v>
      </c>
      <c r="J358" s="70">
        <v>710</v>
      </c>
    </row>
    <row r="359" spans="1:10" ht="23.25" x14ac:dyDescent="0.3">
      <c r="A359" s="23" t="s">
        <v>336</v>
      </c>
      <c r="B359" s="12" t="s">
        <v>109</v>
      </c>
      <c r="C359" s="68" t="s">
        <v>387</v>
      </c>
      <c r="D359" s="69" t="s">
        <v>184</v>
      </c>
      <c r="E359" s="70">
        <v>592</v>
      </c>
      <c r="F359" s="29">
        <v>0</v>
      </c>
      <c r="G359" s="29">
        <v>0</v>
      </c>
      <c r="H359" s="29">
        <v>0</v>
      </c>
      <c r="I359" s="29">
        <v>0</v>
      </c>
      <c r="J359" s="70">
        <v>592</v>
      </c>
    </row>
    <row r="360" spans="1:10" ht="23.25" x14ac:dyDescent="0.3">
      <c r="A360" s="23" t="s">
        <v>337</v>
      </c>
      <c r="B360" s="12" t="s">
        <v>110</v>
      </c>
      <c r="C360" s="68" t="s">
        <v>387</v>
      </c>
      <c r="D360" s="69" t="s">
        <v>184</v>
      </c>
      <c r="E360" s="70">
        <v>590</v>
      </c>
      <c r="F360" s="29">
        <v>0</v>
      </c>
      <c r="G360" s="29">
        <v>0</v>
      </c>
      <c r="H360" s="29">
        <v>0</v>
      </c>
      <c r="I360" s="29">
        <v>0</v>
      </c>
      <c r="J360" s="70">
        <v>590</v>
      </c>
    </row>
    <row r="361" spans="1:10" ht="23.25" x14ac:dyDescent="0.3">
      <c r="A361" s="23" t="s">
        <v>338</v>
      </c>
      <c r="B361" s="12" t="s">
        <v>111</v>
      </c>
      <c r="C361" s="68" t="s">
        <v>387</v>
      </c>
      <c r="D361" s="69" t="s">
        <v>184</v>
      </c>
      <c r="E361" s="70">
        <v>570</v>
      </c>
      <c r="F361" s="29">
        <v>0</v>
      </c>
      <c r="G361" s="29">
        <v>0</v>
      </c>
      <c r="H361" s="29">
        <v>0</v>
      </c>
      <c r="I361" s="29">
        <v>0</v>
      </c>
      <c r="J361" s="70">
        <v>570</v>
      </c>
    </row>
    <row r="362" spans="1:10" ht="38.25" customHeight="1" x14ac:dyDescent="0.3">
      <c r="A362" s="31">
        <v>1</v>
      </c>
      <c r="B362" s="48">
        <v>2</v>
      </c>
      <c r="C362" s="48">
        <v>3</v>
      </c>
      <c r="D362" s="48">
        <v>4</v>
      </c>
      <c r="E362" s="31">
        <v>5</v>
      </c>
      <c r="F362" s="31">
        <v>6</v>
      </c>
      <c r="G362" s="31">
        <v>7</v>
      </c>
      <c r="H362" s="31">
        <v>8</v>
      </c>
      <c r="I362" s="31">
        <v>9</v>
      </c>
      <c r="J362" s="31">
        <v>10</v>
      </c>
    </row>
    <row r="363" spans="1:10" ht="35.25" customHeight="1" x14ac:dyDescent="0.3">
      <c r="A363" s="23" t="s">
        <v>339</v>
      </c>
      <c r="B363" s="12" t="s">
        <v>112</v>
      </c>
      <c r="C363" s="68" t="s">
        <v>387</v>
      </c>
      <c r="D363" s="69" t="s">
        <v>184</v>
      </c>
      <c r="E363" s="70">
        <v>1951</v>
      </c>
      <c r="F363" s="29">
        <v>0</v>
      </c>
      <c r="G363" s="29">
        <v>0</v>
      </c>
      <c r="H363" s="29">
        <v>0</v>
      </c>
      <c r="I363" s="29">
        <v>0</v>
      </c>
      <c r="J363" s="70">
        <v>1951</v>
      </c>
    </row>
    <row r="364" spans="1:10" ht="57.75" customHeight="1" x14ac:dyDescent="0.3">
      <c r="A364" s="23" t="s">
        <v>340</v>
      </c>
      <c r="B364" s="12" t="s">
        <v>113</v>
      </c>
      <c r="C364" s="68" t="s">
        <v>387</v>
      </c>
      <c r="D364" s="69" t="s">
        <v>184</v>
      </c>
      <c r="E364" s="70">
        <v>497</v>
      </c>
      <c r="F364" s="29">
        <v>0</v>
      </c>
      <c r="G364" s="29">
        <v>0</v>
      </c>
      <c r="H364" s="29">
        <v>0</v>
      </c>
      <c r="I364" s="29">
        <v>0</v>
      </c>
      <c r="J364" s="70">
        <v>497</v>
      </c>
    </row>
    <row r="365" spans="1:10" ht="23.25" x14ac:dyDescent="0.3">
      <c r="A365" s="23" t="s">
        <v>341</v>
      </c>
      <c r="B365" s="12" t="s">
        <v>114</v>
      </c>
      <c r="C365" s="68" t="s">
        <v>387</v>
      </c>
      <c r="D365" s="69" t="s">
        <v>184</v>
      </c>
      <c r="E365" s="70">
        <v>75</v>
      </c>
      <c r="F365" s="29">
        <v>0</v>
      </c>
      <c r="G365" s="29">
        <v>0</v>
      </c>
      <c r="H365" s="29">
        <v>0</v>
      </c>
      <c r="I365" s="29">
        <v>0</v>
      </c>
      <c r="J365" s="70">
        <v>75</v>
      </c>
    </row>
    <row r="366" spans="1:10" ht="23.25" x14ac:dyDescent="0.3">
      <c r="A366" s="23" t="s">
        <v>342</v>
      </c>
      <c r="B366" s="12" t="s">
        <v>115</v>
      </c>
      <c r="C366" s="68" t="s">
        <v>387</v>
      </c>
      <c r="D366" s="69" t="s">
        <v>184</v>
      </c>
      <c r="E366" s="70">
        <v>75</v>
      </c>
      <c r="F366" s="29">
        <v>0</v>
      </c>
      <c r="G366" s="29">
        <v>0</v>
      </c>
      <c r="H366" s="29">
        <v>0</v>
      </c>
      <c r="I366" s="29">
        <v>0</v>
      </c>
      <c r="J366" s="70">
        <v>75</v>
      </c>
    </row>
    <row r="367" spans="1:10" ht="46.5" x14ac:dyDescent="0.3">
      <c r="A367" s="23" t="s">
        <v>343</v>
      </c>
      <c r="B367" s="12" t="s">
        <v>116</v>
      </c>
      <c r="C367" s="68" t="s">
        <v>387</v>
      </c>
      <c r="D367" s="69" t="s">
        <v>184</v>
      </c>
      <c r="E367" s="70">
        <v>710</v>
      </c>
      <c r="F367" s="29">
        <v>0</v>
      </c>
      <c r="G367" s="29">
        <v>0</v>
      </c>
      <c r="H367" s="29">
        <v>0</v>
      </c>
      <c r="I367" s="29">
        <v>0</v>
      </c>
      <c r="J367" s="70">
        <v>710</v>
      </c>
    </row>
    <row r="368" spans="1:10" ht="58.5" customHeight="1" x14ac:dyDescent="0.3">
      <c r="A368" s="23" t="s">
        <v>344</v>
      </c>
      <c r="B368" s="13" t="s">
        <v>240</v>
      </c>
      <c r="C368" s="68" t="s">
        <v>388</v>
      </c>
      <c r="D368" s="69" t="s">
        <v>184</v>
      </c>
      <c r="E368" s="70">
        <v>724</v>
      </c>
      <c r="F368" s="29">
        <v>0</v>
      </c>
      <c r="G368" s="29">
        <v>0</v>
      </c>
      <c r="H368" s="29">
        <v>0</v>
      </c>
      <c r="I368" s="29">
        <v>0</v>
      </c>
      <c r="J368" s="70">
        <v>724</v>
      </c>
    </row>
    <row r="369" spans="1:10" ht="60.75" customHeight="1" x14ac:dyDescent="0.3">
      <c r="A369" s="23" t="s">
        <v>345</v>
      </c>
      <c r="B369" s="13" t="s">
        <v>241</v>
      </c>
      <c r="C369" s="68" t="s">
        <v>388</v>
      </c>
      <c r="D369" s="69" t="s">
        <v>184</v>
      </c>
      <c r="E369" s="70">
        <v>724</v>
      </c>
      <c r="F369" s="29">
        <v>0</v>
      </c>
      <c r="G369" s="29">
        <v>0</v>
      </c>
      <c r="H369" s="29">
        <v>0</v>
      </c>
      <c r="I369" s="29">
        <v>0</v>
      </c>
      <c r="J369" s="70">
        <v>724</v>
      </c>
    </row>
    <row r="370" spans="1:10" ht="58.5" customHeight="1" x14ac:dyDescent="0.3">
      <c r="A370" s="23" t="s">
        <v>346</v>
      </c>
      <c r="B370" s="13" t="s">
        <v>242</v>
      </c>
      <c r="C370" s="68" t="s">
        <v>388</v>
      </c>
      <c r="D370" s="69" t="s">
        <v>184</v>
      </c>
      <c r="E370" s="70">
        <v>724</v>
      </c>
      <c r="F370" s="29">
        <v>0</v>
      </c>
      <c r="G370" s="29">
        <v>0</v>
      </c>
      <c r="H370" s="29">
        <v>0</v>
      </c>
      <c r="I370" s="29">
        <v>0</v>
      </c>
      <c r="J370" s="70">
        <v>724</v>
      </c>
    </row>
    <row r="371" spans="1:10" ht="57" customHeight="1" x14ac:dyDescent="0.3">
      <c r="A371" s="23" t="s">
        <v>347</v>
      </c>
      <c r="B371" s="13" t="s">
        <v>129</v>
      </c>
      <c r="C371" s="68" t="s">
        <v>388</v>
      </c>
      <c r="D371" s="69" t="s">
        <v>184</v>
      </c>
      <c r="E371" s="70">
        <v>724</v>
      </c>
      <c r="F371" s="29">
        <v>0</v>
      </c>
      <c r="G371" s="29">
        <v>0</v>
      </c>
      <c r="H371" s="29">
        <v>0</v>
      </c>
      <c r="I371" s="29">
        <v>0</v>
      </c>
      <c r="J371" s="70">
        <v>724</v>
      </c>
    </row>
    <row r="372" spans="1:10" ht="55.5" customHeight="1" x14ac:dyDescent="0.3">
      <c r="A372" s="23" t="s">
        <v>348</v>
      </c>
      <c r="B372" s="13" t="s">
        <v>130</v>
      </c>
      <c r="C372" s="68" t="s">
        <v>388</v>
      </c>
      <c r="D372" s="69" t="s">
        <v>184</v>
      </c>
      <c r="E372" s="70">
        <v>724</v>
      </c>
      <c r="F372" s="29">
        <v>0</v>
      </c>
      <c r="G372" s="29">
        <v>0</v>
      </c>
      <c r="H372" s="29">
        <v>0</v>
      </c>
      <c r="I372" s="29">
        <v>0</v>
      </c>
      <c r="J372" s="70">
        <v>724</v>
      </c>
    </row>
    <row r="373" spans="1:10" ht="66" customHeight="1" x14ac:dyDescent="0.3">
      <c r="A373" s="23" t="s">
        <v>349</v>
      </c>
      <c r="B373" s="13" t="s">
        <v>243</v>
      </c>
      <c r="C373" s="68" t="s">
        <v>388</v>
      </c>
      <c r="D373" s="69" t="s">
        <v>184</v>
      </c>
      <c r="E373" s="70">
        <v>724</v>
      </c>
      <c r="F373" s="29">
        <v>0</v>
      </c>
      <c r="G373" s="29">
        <v>0</v>
      </c>
      <c r="H373" s="29">
        <v>0</v>
      </c>
      <c r="I373" s="29">
        <v>0</v>
      </c>
      <c r="J373" s="70">
        <v>724</v>
      </c>
    </row>
    <row r="374" spans="1:10" ht="69.75" customHeight="1" x14ac:dyDescent="0.3">
      <c r="A374" s="23" t="s">
        <v>350</v>
      </c>
      <c r="B374" s="13" t="s">
        <v>244</v>
      </c>
      <c r="C374" s="68" t="s">
        <v>388</v>
      </c>
      <c r="D374" s="69" t="s">
        <v>184</v>
      </c>
      <c r="E374" s="70">
        <v>724</v>
      </c>
      <c r="F374" s="29">
        <v>0</v>
      </c>
      <c r="G374" s="29">
        <v>0</v>
      </c>
      <c r="H374" s="29">
        <v>0</v>
      </c>
      <c r="I374" s="29">
        <v>0</v>
      </c>
      <c r="J374" s="70">
        <v>724</v>
      </c>
    </row>
    <row r="375" spans="1:10" ht="54" customHeight="1" x14ac:dyDescent="0.3">
      <c r="A375" s="23" t="s">
        <v>351</v>
      </c>
      <c r="B375" s="19" t="s">
        <v>79</v>
      </c>
      <c r="C375" s="68" t="s">
        <v>188</v>
      </c>
      <c r="D375" s="69" t="s">
        <v>184</v>
      </c>
      <c r="E375" s="70">
        <v>4348</v>
      </c>
      <c r="F375" s="29">
        <v>0</v>
      </c>
      <c r="G375" s="29">
        <v>0</v>
      </c>
      <c r="H375" s="29">
        <v>0</v>
      </c>
      <c r="I375" s="29">
        <v>0</v>
      </c>
      <c r="J375" s="70">
        <v>4348</v>
      </c>
    </row>
    <row r="376" spans="1:10" ht="54" customHeight="1" x14ac:dyDescent="0.3">
      <c r="A376" s="23" t="s">
        <v>352</v>
      </c>
      <c r="B376" s="19" t="s">
        <v>80</v>
      </c>
      <c r="C376" s="45"/>
      <c r="D376" s="69" t="s">
        <v>184</v>
      </c>
      <c r="E376" s="70">
        <v>733</v>
      </c>
      <c r="F376" s="29">
        <v>0</v>
      </c>
      <c r="G376" s="29">
        <v>0</v>
      </c>
      <c r="H376" s="29">
        <v>0</v>
      </c>
      <c r="I376" s="29">
        <v>0</v>
      </c>
      <c r="J376" s="70">
        <v>733</v>
      </c>
    </row>
    <row r="377" spans="1:10" ht="23.25" x14ac:dyDescent="0.3">
      <c r="A377" s="23"/>
      <c r="B377" s="19" t="s">
        <v>81</v>
      </c>
      <c r="C377" s="45"/>
      <c r="D377" s="45"/>
      <c r="E377" s="45"/>
      <c r="F377" s="45"/>
      <c r="G377" s="45"/>
      <c r="H377" s="45"/>
      <c r="I377" s="45"/>
      <c r="J377" s="45"/>
    </row>
    <row r="378" spans="1:10" ht="50.25" customHeight="1" x14ac:dyDescent="0.3">
      <c r="A378" s="23" t="s">
        <v>353</v>
      </c>
      <c r="B378" s="19" t="s">
        <v>82</v>
      </c>
      <c r="C378" s="68" t="s">
        <v>189</v>
      </c>
      <c r="D378" s="69" t="s">
        <v>184</v>
      </c>
      <c r="E378" s="70">
        <v>167</v>
      </c>
      <c r="F378" s="29">
        <v>0</v>
      </c>
      <c r="G378" s="29">
        <v>0</v>
      </c>
      <c r="H378" s="29">
        <v>0</v>
      </c>
      <c r="I378" s="29">
        <v>0</v>
      </c>
      <c r="J378" s="70">
        <v>167</v>
      </c>
    </row>
    <row r="379" spans="1:10" ht="23.25" x14ac:dyDescent="0.3">
      <c r="A379" s="23"/>
      <c r="B379" s="19" t="s">
        <v>83</v>
      </c>
      <c r="C379" s="45"/>
      <c r="D379" s="45"/>
      <c r="E379" s="45"/>
      <c r="F379" s="45"/>
      <c r="G379" s="45"/>
      <c r="H379" s="45"/>
      <c r="I379" s="45"/>
      <c r="J379" s="45"/>
    </row>
    <row r="380" spans="1:10" ht="51.75" customHeight="1" x14ac:dyDescent="0.3">
      <c r="A380" s="23" t="s">
        <v>354</v>
      </c>
      <c r="B380" s="19" t="s">
        <v>85</v>
      </c>
      <c r="C380" s="68" t="s">
        <v>182</v>
      </c>
      <c r="D380" s="69" t="s">
        <v>184</v>
      </c>
      <c r="E380" s="70">
        <v>2567</v>
      </c>
      <c r="F380" s="29">
        <v>0</v>
      </c>
      <c r="G380" s="29">
        <v>0</v>
      </c>
      <c r="H380" s="29">
        <v>0</v>
      </c>
      <c r="I380" s="29">
        <v>0</v>
      </c>
      <c r="J380" s="70">
        <v>2567</v>
      </c>
    </row>
    <row r="381" spans="1:10" ht="23.25" x14ac:dyDescent="0.3">
      <c r="A381" s="23"/>
      <c r="B381" s="19" t="s">
        <v>86</v>
      </c>
      <c r="C381" s="45"/>
      <c r="D381" s="45"/>
      <c r="E381" s="45"/>
      <c r="F381" s="45"/>
      <c r="G381" s="45"/>
      <c r="H381" s="45"/>
      <c r="I381" s="45"/>
      <c r="J381" s="45"/>
    </row>
    <row r="382" spans="1:10" ht="23.25" x14ac:dyDescent="0.3">
      <c r="A382" s="23" t="s">
        <v>355</v>
      </c>
      <c r="B382" s="12" t="s">
        <v>117</v>
      </c>
      <c r="C382" s="68" t="s">
        <v>387</v>
      </c>
      <c r="D382" s="69" t="s">
        <v>184</v>
      </c>
      <c r="E382" s="70">
        <v>492</v>
      </c>
      <c r="F382" s="29">
        <v>0</v>
      </c>
      <c r="G382" s="29">
        <v>0</v>
      </c>
      <c r="H382" s="29">
        <v>0</v>
      </c>
      <c r="I382" s="29">
        <v>0</v>
      </c>
      <c r="J382" s="70">
        <v>492</v>
      </c>
    </row>
    <row r="383" spans="1:10" ht="23.25" x14ac:dyDescent="0.3">
      <c r="A383" s="23" t="s">
        <v>356</v>
      </c>
      <c r="B383" s="12" t="s">
        <v>118</v>
      </c>
      <c r="C383" s="68" t="s">
        <v>387</v>
      </c>
      <c r="D383" s="69" t="s">
        <v>184</v>
      </c>
      <c r="E383" s="70">
        <v>519</v>
      </c>
      <c r="F383" s="29">
        <v>0</v>
      </c>
      <c r="G383" s="29">
        <v>0</v>
      </c>
      <c r="H383" s="29">
        <v>0</v>
      </c>
      <c r="I383" s="29">
        <v>0</v>
      </c>
      <c r="J383" s="70">
        <v>519</v>
      </c>
    </row>
    <row r="384" spans="1:10" ht="46.5" x14ac:dyDescent="0.3">
      <c r="A384" s="23" t="s">
        <v>357</v>
      </c>
      <c r="B384" s="12" t="s">
        <v>119</v>
      </c>
      <c r="C384" s="68" t="s">
        <v>387</v>
      </c>
      <c r="D384" s="69" t="s">
        <v>184</v>
      </c>
      <c r="E384" s="70">
        <v>690</v>
      </c>
      <c r="F384" s="29">
        <v>0</v>
      </c>
      <c r="G384" s="29">
        <v>0</v>
      </c>
      <c r="H384" s="29">
        <v>0</v>
      </c>
      <c r="I384" s="29">
        <v>0</v>
      </c>
      <c r="J384" s="70">
        <v>690</v>
      </c>
    </row>
    <row r="385" spans="1:10" ht="78" customHeight="1" x14ac:dyDescent="0.3">
      <c r="A385" s="23" t="s">
        <v>358</v>
      </c>
      <c r="B385" s="19" t="s">
        <v>88</v>
      </c>
      <c r="C385" s="68" t="s">
        <v>190</v>
      </c>
      <c r="D385" s="69" t="s">
        <v>184</v>
      </c>
      <c r="E385" s="70">
        <v>700</v>
      </c>
      <c r="F385" s="29">
        <v>0</v>
      </c>
      <c r="G385" s="29">
        <v>0</v>
      </c>
      <c r="H385" s="29">
        <v>0</v>
      </c>
      <c r="I385" s="29">
        <v>0</v>
      </c>
      <c r="J385" s="70">
        <v>700</v>
      </c>
    </row>
    <row r="386" spans="1:10" ht="23.25" x14ac:dyDescent="0.3">
      <c r="A386" s="23"/>
      <c r="B386" s="19" t="s">
        <v>89</v>
      </c>
      <c r="C386" s="45"/>
      <c r="D386" s="45"/>
      <c r="E386" s="45"/>
      <c r="F386" s="45"/>
      <c r="G386" s="45"/>
      <c r="H386" s="45"/>
      <c r="I386" s="45"/>
      <c r="J386" s="45"/>
    </row>
    <row r="387" spans="1:10" ht="71.25" customHeight="1" x14ac:dyDescent="0.3">
      <c r="A387" s="23" t="s">
        <v>359</v>
      </c>
      <c r="B387" s="12" t="s">
        <v>120</v>
      </c>
      <c r="C387" s="68" t="s">
        <v>387</v>
      </c>
      <c r="D387" s="69" t="s">
        <v>184</v>
      </c>
      <c r="E387" s="70">
        <v>802</v>
      </c>
      <c r="F387" s="29">
        <v>0</v>
      </c>
      <c r="G387" s="29">
        <v>0</v>
      </c>
      <c r="H387" s="29">
        <v>0</v>
      </c>
      <c r="I387" s="29">
        <v>0</v>
      </c>
      <c r="J387" s="70">
        <v>802</v>
      </c>
    </row>
    <row r="388" spans="1:10" ht="52.5" customHeight="1" x14ac:dyDescent="0.3">
      <c r="A388" s="23" t="s">
        <v>360</v>
      </c>
      <c r="B388" s="12" t="s">
        <v>121</v>
      </c>
      <c r="C388" s="68" t="s">
        <v>387</v>
      </c>
      <c r="D388" s="69" t="s">
        <v>184</v>
      </c>
      <c r="E388" s="70">
        <v>851</v>
      </c>
      <c r="F388" s="29">
        <v>0</v>
      </c>
      <c r="G388" s="29">
        <v>0</v>
      </c>
      <c r="H388" s="29">
        <v>0</v>
      </c>
      <c r="I388" s="29">
        <v>0</v>
      </c>
      <c r="J388" s="70">
        <v>851</v>
      </c>
    </row>
    <row r="389" spans="1:10" ht="54.75" customHeight="1" x14ac:dyDescent="0.3">
      <c r="A389" s="23" t="s">
        <v>361</v>
      </c>
      <c r="B389" s="12" t="s">
        <v>122</v>
      </c>
      <c r="C389" s="68" t="s">
        <v>387</v>
      </c>
      <c r="D389" s="69" t="s">
        <v>184</v>
      </c>
      <c r="E389" s="70">
        <v>586</v>
      </c>
      <c r="F389" s="29">
        <v>0</v>
      </c>
      <c r="G389" s="29">
        <v>0</v>
      </c>
      <c r="H389" s="29">
        <v>0</v>
      </c>
      <c r="I389" s="29">
        <v>0</v>
      </c>
      <c r="J389" s="70">
        <v>586</v>
      </c>
    </row>
    <row r="390" spans="1:10" ht="59.25" customHeight="1" x14ac:dyDescent="0.3">
      <c r="A390" s="23" t="s">
        <v>362</v>
      </c>
      <c r="B390" s="19" t="s">
        <v>91</v>
      </c>
      <c r="C390" s="68" t="s">
        <v>191</v>
      </c>
      <c r="D390" s="69" t="s">
        <v>184</v>
      </c>
      <c r="E390" s="70">
        <v>2580</v>
      </c>
      <c r="F390" s="29">
        <v>0</v>
      </c>
      <c r="G390" s="29">
        <v>0</v>
      </c>
      <c r="H390" s="29">
        <v>0</v>
      </c>
      <c r="I390" s="29">
        <v>0</v>
      </c>
      <c r="J390" s="70">
        <v>2580</v>
      </c>
    </row>
    <row r="391" spans="1:10" ht="22.5" customHeight="1" x14ac:dyDescent="0.3">
      <c r="A391" s="23"/>
      <c r="B391" s="19" t="s">
        <v>92</v>
      </c>
      <c r="C391" s="45"/>
      <c r="D391" s="45"/>
      <c r="E391" s="45"/>
      <c r="F391" s="45"/>
      <c r="G391" s="45"/>
      <c r="H391" s="45"/>
      <c r="I391" s="45"/>
      <c r="J391" s="45"/>
    </row>
    <row r="392" spans="1:10" ht="67.5" customHeight="1" x14ac:dyDescent="0.3">
      <c r="A392" s="23" t="s">
        <v>363</v>
      </c>
      <c r="B392" s="19" t="s">
        <v>192</v>
      </c>
      <c r="C392" s="68" t="s">
        <v>193</v>
      </c>
      <c r="D392" s="69" t="s">
        <v>184</v>
      </c>
      <c r="E392" s="70">
        <v>163</v>
      </c>
      <c r="F392" s="29">
        <v>0</v>
      </c>
      <c r="G392" s="29">
        <v>0</v>
      </c>
      <c r="H392" s="29">
        <v>0</v>
      </c>
      <c r="I392" s="29">
        <v>0</v>
      </c>
      <c r="J392" s="70">
        <v>163</v>
      </c>
    </row>
    <row r="393" spans="1:10" ht="28.5" customHeight="1" x14ac:dyDescent="0.3">
      <c r="A393" s="23"/>
      <c r="B393" s="19" t="s">
        <v>95</v>
      </c>
      <c r="C393" s="45"/>
      <c r="D393" s="45"/>
      <c r="E393" s="45"/>
      <c r="F393" s="45"/>
      <c r="G393" s="45"/>
      <c r="H393" s="45"/>
      <c r="I393" s="45"/>
      <c r="J393" s="45"/>
    </row>
    <row r="394" spans="1:10" ht="62.25" customHeight="1" x14ac:dyDescent="0.3">
      <c r="A394" s="23" t="s">
        <v>364</v>
      </c>
      <c r="B394" s="19" t="s">
        <v>96</v>
      </c>
      <c r="C394" s="68" t="s">
        <v>194</v>
      </c>
      <c r="D394" s="69" t="s">
        <v>184</v>
      </c>
      <c r="E394" s="70">
        <v>2540</v>
      </c>
      <c r="F394" s="29">
        <v>0</v>
      </c>
      <c r="G394" s="29">
        <v>0</v>
      </c>
      <c r="H394" s="29">
        <v>0</v>
      </c>
      <c r="I394" s="29">
        <v>0</v>
      </c>
      <c r="J394" s="70">
        <v>2540</v>
      </c>
    </row>
    <row r="395" spans="1:10" ht="42" customHeight="1" x14ac:dyDescent="0.3">
      <c r="A395" s="31">
        <v>1</v>
      </c>
      <c r="B395" s="48">
        <v>2</v>
      </c>
      <c r="C395" s="48">
        <v>3</v>
      </c>
      <c r="D395" s="48">
        <v>4</v>
      </c>
      <c r="E395" s="31">
        <v>5</v>
      </c>
      <c r="F395" s="31">
        <v>6</v>
      </c>
      <c r="G395" s="31">
        <v>7</v>
      </c>
      <c r="H395" s="31">
        <v>8</v>
      </c>
      <c r="I395" s="31">
        <v>9</v>
      </c>
      <c r="J395" s="31">
        <v>10</v>
      </c>
    </row>
    <row r="396" spans="1:10" ht="28.5" customHeight="1" x14ac:dyDescent="0.3">
      <c r="A396" s="23"/>
      <c r="B396" s="19" t="s">
        <v>97</v>
      </c>
      <c r="C396" s="45"/>
      <c r="D396" s="45"/>
      <c r="E396" s="45"/>
      <c r="F396" s="45"/>
      <c r="G396" s="45"/>
      <c r="H396" s="45"/>
      <c r="I396" s="45"/>
      <c r="J396" s="45"/>
    </row>
    <row r="397" spans="1:10" ht="68.25" customHeight="1" x14ac:dyDescent="0.3">
      <c r="A397" s="23" t="s">
        <v>365</v>
      </c>
      <c r="B397" s="19" t="s">
        <v>99</v>
      </c>
      <c r="C397" s="68" t="s">
        <v>187</v>
      </c>
      <c r="D397" s="69" t="s">
        <v>184</v>
      </c>
      <c r="E397" s="70">
        <v>1595</v>
      </c>
      <c r="F397" s="29">
        <v>0</v>
      </c>
      <c r="G397" s="29">
        <v>0</v>
      </c>
      <c r="H397" s="29">
        <v>0</v>
      </c>
      <c r="I397" s="29">
        <v>0</v>
      </c>
      <c r="J397" s="70">
        <v>1595</v>
      </c>
    </row>
    <row r="398" spans="1:10" ht="21" customHeight="1" x14ac:dyDescent="0.3">
      <c r="A398" s="23"/>
      <c r="B398" s="19" t="s">
        <v>100</v>
      </c>
      <c r="C398" s="45"/>
      <c r="D398" s="45"/>
      <c r="E398" s="45"/>
      <c r="F398" s="45"/>
      <c r="G398" s="45"/>
      <c r="H398" s="45"/>
      <c r="I398" s="45"/>
      <c r="J398" s="45"/>
    </row>
    <row r="399" spans="1:10" ht="48" customHeight="1" x14ac:dyDescent="0.3">
      <c r="A399" s="23" t="s">
        <v>366</v>
      </c>
      <c r="B399" s="19" t="s">
        <v>102</v>
      </c>
      <c r="C399" s="68" t="s">
        <v>195</v>
      </c>
      <c r="D399" s="69" t="s">
        <v>184</v>
      </c>
      <c r="E399" s="70">
        <v>1750</v>
      </c>
      <c r="F399" s="29">
        <v>0</v>
      </c>
      <c r="G399" s="29">
        <v>0</v>
      </c>
      <c r="H399" s="29">
        <v>0</v>
      </c>
      <c r="I399" s="29">
        <v>0</v>
      </c>
      <c r="J399" s="70">
        <v>1750</v>
      </c>
    </row>
    <row r="400" spans="1:10" ht="21" customHeight="1" x14ac:dyDescent="0.3">
      <c r="A400" s="23"/>
      <c r="B400" s="19" t="s">
        <v>124</v>
      </c>
      <c r="C400" s="45"/>
      <c r="D400" s="45"/>
      <c r="E400" s="45"/>
      <c r="F400" s="45"/>
      <c r="G400" s="45"/>
      <c r="H400" s="45"/>
      <c r="I400" s="45"/>
      <c r="J400" s="45"/>
    </row>
    <row r="401" spans="1:10" ht="46.5" x14ac:dyDescent="0.3">
      <c r="A401" s="23" t="s">
        <v>367</v>
      </c>
      <c r="B401" s="12" t="s">
        <v>123</v>
      </c>
      <c r="C401" s="68" t="s">
        <v>387</v>
      </c>
      <c r="D401" s="69" t="s">
        <v>184</v>
      </c>
      <c r="E401" s="70">
        <v>795</v>
      </c>
      <c r="F401" s="29">
        <v>0</v>
      </c>
      <c r="G401" s="29">
        <v>0</v>
      </c>
      <c r="H401" s="29">
        <v>0</v>
      </c>
      <c r="I401" s="29">
        <v>0</v>
      </c>
      <c r="J401" s="70">
        <v>795</v>
      </c>
    </row>
    <row r="402" spans="1:10" ht="21" customHeight="1" x14ac:dyDescent="0.3">
      <c r="A402" s="23"/>
      <c r="B402" s="19" t="s">
        <v>133</v>
      </c>
      <c r="C402" s="45"/>
      <c r="D402" s="45"/>
      <c r="E402" s="45"/>
      <c r="F402" s="45"/>
      <c r="G402" s="45"/>
      <c r="H402" s="45"/>
      <c r="I402" s="45"/>
      <c r="J402" s="45"/>
    </row>
    <row r="403" spans="1:10" ht="84.75" customHeight="1" x14ac:dyDescent="0.3">
      <c r="A403" s="23" t="s">
        <v>368</v>
      </c>
      <c r="B403" s="19" t="s">
        <v>105</v>
      </c>
      <c r="C403" s="68" t="s">
        <v>196</v>
      </c>
      <c r="D403" s="69" t="s">
        <v>184</v>
      </c>
      <c r="E403" s="70">
        <v>176</v>
      </c>
      <c r="F403" s="29">
        <v>0</v>
      </c>
      <c r="G403" s="29">
        <v>0</v>
      </c>
      <c r="H403" s="29">
        <v>0</v>
      </c>
      <c r="I403" s="29">
        <v>0</v>
      </c>
      <c r="J403" s="70">
        <v>176</v>
      </c>
    </row>
    <row r="404" spans="1:10" ht="65.25" customHeight="1" x14ac:dyDescent="0.3">
      <c r="A404" s="23" t="s">
        <v>369</v>
      </c>
      <c r="B404" s="19" t="s">
        <v>106</v>
      </c>
      <c r="C404" s="68" t="s">
        <v>197</v>
      </c>
      <c r="D404" s="69" t="s">
        <v>184</v>
      </c>
      <c r="E404" s="70">
        <v>1357</v>
      </c>
      <c r="F404" s="29">
        <v>0</v>
      </c>
      <c r="G404" s="29">
        <v>0</v>
      </c>
      <c r="H404" s="29">
        <v>0</v>
      </c>
      <c r="I404" s="29">
        <v>0</v>
      </c>
      <c r="J404" s="70">
        <v>1357</v>
      </c>
    </row>
    <row r="405" spans="1:10" ht="23.25" x14ac:dyDescent="0.3">
      <c r="A405" s="23" t="s">
        <v>370</v>
      </c>
      <c r="B405" s="14" t="s">
        <v>125</v>
      </c>
      <c r="C405" s="68" t="s">
        <v>387</v>
      </c>
      <c r="D405" s="69" t="s">
        <v>184</v>
      </c>
      <c r="E405" s="70">
        <v>1003</v>
      </c>
      <c r="F405" s="29">
        <v>0</v>
      </c>
      <c r="G405" s="29">
        <v>0</v>
      </c>
      <c r="H405" s="29">
        <v>0</v>
      </c>
      <c r="I405" s="29">
        <v>0</v>
      </c>
      <c r="J405" s="70">
        <v>1003</v>
      </c>
    </row>
    <row r="406" spans="1:10" ht="46.5" x14ac:dyDescent="0.3">
      <c r="A406" s="23" t="s">
        <v>371</v>
      </c>
      <c r="B406" s="14" t="s">
        <v>126</v>
      </c>
      <c r="C406" s="68" t="s">
        <v>387</v>
      </c>
      <c r="D406" s="69" t="s">
        <v>184</v>
      </c>
      <c r="E406" s="70">
        <v>873</v>
      </c>
      <c r="F406" s="29">
        <v>0</v>
      </c>
      <c r="G406" s="29">
        <v>0</v>
      </c>
      <c r="H406" s="29">
        <v>0</v>
      </c>
      <c r="I406" s="29">
        <v>0</v>
      </c>
      <c r="J406" s="70">
        <v>873</v>
      </c>
    </row>
    <row r="407" spans="1:10" ht="23.25" x14ac:dyDescent="0.3">
      <c r="A407" s="23" t="s">
        <v>372</v>
      </c>
      <c r="B407" s="19" t="s">
        <v>127</v>
      </c>
      <c r="C407" s="68" t="s">
        <v>387</v>
      </c>
      <c r="D407" s="69" t="s">
        <v>184</v>
      </c>
      <c r="E407" s="70">
        <v>959</v>
      </c>
      <c r="F407" s="29">
        <v>0</v>
      </c>
      <c r="G407" s="29">
        <v>0</v>
      </c>
      <c r="H407" s="29">
        <v>0</v>
      </c>
      <c r="I407" s="29">
        <v>0</v>
      </c>
      <c r="J407" s="70">
        <v>959</v>
      </c>
    </row>
    <row r="408" spans="1:10" ht="46.5" x14ac:dyDescent="0.3">
      <c r="A408" s="23" t="s">
        <v>373</v>
      </c>
      <c r="B408" s="19" t="s">
        <v>128</v>
      </c>
      <c r="C408" s="68" t="s">
        <v>387</v>
      </c>
      <c r="D408" s="69" t="s">
        <v>184</v>
      </c>
      <c r="E408" s="70">
        <v>1054</v>
      </c>
      <c r="F408" s="29">
        <v>0</v>
      </c>
      <c r="G408" s="29">
        <v>0</v>
      </c>
      <c r="H408" s="29">
        <v>0</v>
      </c>
      <c r="I408" s="29">
        <v>0</v>
      </c>
      <c r="J408" s="70">
        <v>1054</v>
      </c>
    </row>
    <row r="409" spans="1:10" ht="77.25" customHeight="1" x14ac:dyDescent="0.3">
      <c r="A409" s="23" t="s">
        <v>374</v>
      </c>
      <c r="B409" s="15" t="s">
        <v>131</v>
      </c>
      <c r="C409" s="68" t="s">
        <v>388</v>
      </c>
      <c r="D409" s="69" t="s">
        <v>184</v>
      </c>
      <c r="E409" s="70">
        <v>724</v>
      </c>
      <c r="F409" s="29">
        <v>0</v>
      </c>
      <c r="G409" s="29">
        <v>0</v>
      </c>
      <c r="H409" s="29">
        <v>0</v>
      </c>
      <c r="I409" s="29">
        <v>0</v>
      </c>
      <c r="J409" s="70">
        <v>724</v>
      </c>
    </row>
    <row r="410" spans="1:10" ht="81" customHeight="1" x14ac:dyDescent="0.3">
      <c r="A410" s="23" t="s">
        <v>375</v>
      </c>
      <c r="B410" s="15" t="s">
        <v>134</v>
      </c>
      <c r="C410" s="68" t="s">
        <v>388</v>
      </c>
      <c r="D410" s="69" t="s">
        <v>184</v>
      </c>
      <c r="E410" s="70">
        <v>724</v>
      </c>
      <c r="F410" s="29">
        <v>0</v>
      </c>
      <c r="G410" s="29">
        <v>0</v>
      </c>
      <c r="H410" s="29">
        <v>0</v>
      </c>
      <c r="I410" s="29">
        <v>0</v>
      </c>
      <c r="J410" s="70">
        <v>724</v>
      </c>
    </row>
    <row r="411" spans="1:10" ht="69.75" customHeight="1" x14ac:dyDescent="0.3">
      <c r="A411" s="22" t="s">
        <v>376</v>
      </c>
      <c r="B411" s="15" t="s">
        <v>246</v>
      </c>
      <c r="C411" s="68" t="s">
        <v>388</v>
      </c>
      <c r="D411" s="69" t="s">
        <v>184</v>
      </c>
      <c r="E411" s="70">
        <v>724</v>
      </c>
      <c r="F411" s="29">
        <v>0</v>
      </c>
      <c r="G411" s="29">
        <v>0</v>
      </c>
      <c r="H411" s="29">
        <v>0</v>
      </c>
      <c r="I411" s="29">
        <v>0</v>
      </c>
      <c r="J411" s="70">
        <v>724</v>
      </c>
    </row>
    <row r="412" spans="1:10" ht="72" customHeight="1" x14ac:dyDescent="0.3">
      <c r="A412" s="22" t="s">
        <v>377</v>
      </c>
      <c r="B412" s="15" t="s">
        <v>247</v>
      </c>
      <c r="C412" s="68" t="s">
        <v>388</v>
      </c>
      <c r="D412" s="69" t="s">
        <v>184</v>
      </c>
      <c r="E412" s="70">
        <v>724</v>
      </c>
      <c r="F412" s="29">
        <v>0</v>
      </c>
      <c r="G412" s="29">
        <v>0</v>
      </c>
      <c r="H412" s="29">
        <v>0</v>
      </c>
      <c r="I412" s="29">
        <v>0</v>
      </c>
      <c r="J412" s="70">
        <v>724</v>
      </c>
    </row>
    <row r="413" spans="1:10" ht="186" customHeight="1" x14ac:dyDescent="0.3">
      <c r="A413" s="26"/>
      <c r="B413" s="10" t="s">
        <v>222</v>
      </c>
      <c r="C413" s="40" t="s">
        <v>389</v>
      </c>
      <c r="D413" s="66"/>
      <c r="E413" s="42">
        <f>E347+E349+E350+E352+E354+E355+E356+E357+E358+E359+E360+E361+E363+E364+E365+E366+E367+E368+E369+E370+E371+E372+E373+E374+E375+E376+E378+E380+E382+E383+E384+E385+E387+E388+E389+E390+E392+E394+E397+E399+E401+E403+E404+E405+E406+E407+E408+E409+E410+E411+E412</f>
        <v>52105</v>
      </c>
      <c r="F413" s="43">
        <v>0</v>
      </c>
      <c r="G413" s="43">
        <v>0</v>
      </c>
      <c r="H413" s="43">
        <v>0</v>
      </c>
      <c r="I413" s="43">
        <v>0</v>
      </c>
      <c r="J413" s="42">
        <f>E413</f>
        <v>52105</v>
      </c>
    </row>
    <row r="414" spans="1:10" ht="23.25" x14ac:dyDescent="0.35">
      <c r="A414" s="22" t="s">
        <v>378</v>
      </c>
      <c r="B414" s="6" t="s">
        <v>238</v>
      </c>
      <c r="C414" s="66"/>
      <c r="D414" s="66"/>
      <c r="E414" s="29" t="s">
        <v>400</v>
      </c>
      <c r="F414" s="29">
        <v>98.6</v>
      </c>
      <c r="G414" s="29">
        <v>99.1</v>
      </c>
      <c r="H414" s="29">
        <v>99.6</v>
      </c>
      <c r="I414" s="29">
        <v>99.8</v>
      </c>
      <c r="J414" s="66"/>
    </row>
    <row r="415" spans="1:10" ht="72" customHeight="1" x14ac:dyDescent="0.3">
      <c r="A415" s="124" t="s">
        <v>379</v>
      </c>
      <c r="B415" s="126" t="s">
        <v>250</v>
      </c>
      <c r="C415" s="77" t="s">
        <v>390</v>
      </c>
      <c r="D415" s="44" t="s">
        <v>239</v>
      </c>
      <c r="E415" s="29"/>
      <c r="F415" s="29"/>
      <c r="G415" s="29"/>
      <c r="H415" s="29"/>
      <c r="I415" s="29"/>
      <c r="J415" s="66"/>
    </row>
    <row r="416" spans="1:10" ht="78.75" customHeight="1" x14ac:dyDescent="0.3">
      <c r="A416" s="125"/>
      <c r="B416" s="127"/>
      <c r="C416" s="79"/>
      <c r="D416" s="44" t="s">
        <v>68</v>
      </c>
      <c r="E416" s="46">
        <v>1330</v>
      </c>
      <c r="F416" s="46">
        <v>1862</v>
      </c>
      <c r="G416" s="46">
        <v>19950</v>
      </c>
      <c r="H416" s="46">
        <v>22610</v>
      </c>
      <c r="I416" s="46">
        <v>3990</v>
      </c>
      <c r="J416" s="58">
        <f>E416+F416+G416+H416+I416</f>
        <v>49742</v>
      </c>
    </row>
    <row r="417" spans="1:10" ht="113.25" customHeight="1" x14ac:dyDescent="0.3">
      <c r="A417" s="124" t="s">
        <v>380</v>
      </c>
      <c r="B417" s="80" t="s">
        <v>251</v>
      </c>
      <c r="C417" s="77" t="s">
        <v>252</v>
      </c>
      <c r="D417" s="44" t="s">
        <v>239</v>
      </c>
      <c r="E417" s="46">
        <f>E418</f>
        <v>350000</v>
      </c>
      <c r="F417" s="29">
        <v>0</v>
      </c>
      <c r="G417" s="29">
        <v>0</v>
      </c>
      <c r="H417" s="29">
        <v>0</v>
      </c>
      <c r="I417" s="46">
        <f>I418</f>
        <v>600000</v>
      </c>
      <c r="J417" s="58">
        <f>E417+I417</f>
        <v>950000</v>
      </c>
    </row>
    <row r="418" spans="1:10" ht="127.5" customHeight="1" x14ac:dyDescent="0.3">
      <c r="A418" s="125"/>
      <c r="B418" s="82"/>
      <c r="C418" s="79"/>
      <c r="D418" s="44" t="s">
        <v>68</v>
      </c>
      <c r="E418" s="46">
        <v>350000</v>
      </c>
      <c r="F418" s="29">
        <v>0</v>
      </c>
      <c r="G418" s="29">
        <v>0</v>
      </c>
      <c r="H418" s="29">
        <v>0</v>
      </c>
      <c r="I418" s="46">
        <v>600000</v>
      </c>
      <c r="J418" s="46">
        <f>E418+I418</f>
        <v>950000</v>
      </c>
    </row>
  </sheetData>
  <mergeCells count="207">
    <mergeCell ref="A415:A416"/>
    <mergeCell ref="B415:B416"/>
    <mergeCell ref="A417:A418"/>
    <mergeCell ref="B417:B418"/>
    <mergeCell ref="C415:C416"/>
    <mergeCell ref="C417:C418"/>
    <mergeCell ref="J13:J23"/>
    <mergeCell ref="F29:F33"/>
    <mergeCell ref="J29:J33"/>
    <mergeCell ref="J24:J27"/>
    <mergeCell ref="B340:B344"/>
    <mergeCell ref="B36:J36"/>
    <mergeCell ref="B273:J273"/>
    <mergeCell ref="B345:J345"/>
    <mergeCell ref="A304:A308"/>
    <mergeCell ref="A37:J37"/>
    <mergeCell ref="A201:J201"/>
    <mergeCell ref="A202:A206"/>
    <mergeCell ref="B202:B206"/>
    <mergeCell ref="C202:C206"/>
    <mergeCell ref="A207:A211"/>
    <mergeCell ref="A258:A262"/>
    <mergeCell ref="B258:B262"/>
    <mergeCell ref="C258:C262"/>
    <mergeCell ref="A5:J6"/>
    <mergeCell ref="A7:A8"/>
    <mergeCell ref="B7:B8"/>
    <mergeCell ref="C7:C8"/>
    <mergeCell ref="D7:D8"/>
    <mergeCell ref="J7:J8"/>
    <mergeCell ref="B12:J12"/>
    <mergeCell ref="E13:E23"/>
    <mergeCell ref="A89:A93"/>
    <mergeCell ref="B89:B93"/>
    <mergeCell ref="C89:C93"/>
    <mergeCell ref="F24:F27"/>
    <mergeCell ref="A84:A88"/>
    <mergeCell ref="B84:B88"/>
    <mergeCell ref="C84:C88"/>
    <mergeCell ref="B35:J35"/>
    <mergeCell ref="A53:A57"/>
    <mergeCell ref="B53:B57"/>
    <mergeCell ref="C53:C57"/>
    <mergeCell ref="A58:A62"/>
    <mergeCell ref="B58:B62"/>
    <mergeCell ref="C58:C62"/>
    <mergeCell ref="A63:A67"/>
    <mergeCell ref="B63:B67"/>
    <mergeCell ref="C340:C344"/>
    <mergeCell ref="A340:A344"/>
    <mergeCell ref="E7:I7"/>
    <mergeCell ref="A94:A98"/>
    <mergeCell ref="B94:B98"/>
    <mergeCell ref="C94:C98"/>
    <mergeCell ref="A99:A103"/>
    <mergeCell ref="B99:B103"/>
    <mergeCell ref="C99:C103"/>
    <mergeCell ref="A195:A199"/>
    <mergeCell ref="B195:B199"/>
    <mergeCell ref="C195:C199"/>
    <mergeCell ref="A134:A138"/>
    <mergeCell ref="B134:B138"/>
    <mergeCell ref="C134:C138"/>
    <mergeCell ref="A140:A144"/>
    <mergeCell ref="B140:B144"/>
    <mergeCell ref="C140:C144"/>
    <mergeCell ref="A145:A149"/>
    <mergeCell ref="B145:B149"/>
    <mergeCell ref="A129:A133"/>
    <mergeCell ref="B129:B133"/>
    <mergeCell ref="C129:C133"/>
    <mergeCell ref="B109:B113"/>
    <mergeCell ref="H1:J4"/>
    <mergeCell ref="A104:A108"/>
    <mergeCell ref="A124:A128"/>
    <mergeCell ref="B124:B128"/>
    <mergeCell ref="C124:C128"/>
    <mergeCell ref="A68:A72"/>
    <mergeCell ref="B68:B72"/>
    <mergeCell ref="C68:C72"/>
    <mergeCell ref="A73:A77"/>
    <mergeCell ref="B73:B77"/>
    <mergeCell ref="C73:C77"/>
    <mergeCell ref="A79:A83"/>
    <mergeCell ref="B79:B83"/>
    <mergeCell ref="C79:C83"/>
    <mergeCell ref="B104:B108"/>
    <mergeCell ref="C104:C108"/>
    <mergeCell ref="C109:C113"/>
    <mergeCell ref="A114:A118"/>
    <mergeCell ref="B114:B118"/>
    <mergeCell ref="C114:C118"/>
    <mergeCell ref="A119:A123"/>
    <mergeCell ref="B119:B123"/>
    <mergeCell ref="C119:C123"/>
    <mergeCell ref="A109:A113"/>
    <mergeCell ref="C63:C67"/>
    <mergeCell ref="B38:B42"/>
    <mergeCell ref="C38:C42"/>
    <mergeCell ref="B43:B47"/>
    <mergeCell ref="C43:C47"/>
    <mergeCell ref="A38:A42"/>
    <mergeCell ref="A43:A47"/>
    <mergeCell ref="A48:A52"/>
    <mergeCell ref="B48:B52"/>
    <mergeCell ref="C48:C52"/>
    <mergeCell ref="C145:C149"/>
    <mergeCell ref="A150:A154"/>
    <mergeCell ref="B150:B154"/>
    <mergeCell ref="C150:C154"/>
    <mergeCell ref="A155:A159"/>
    <mergeCell ref="B155:B159"/>
    <mergeCell ref="C155:C159"/>
    <mergeCell ref="A160:A164"/>
    <mergeCell ref="B160:B164"/>
    <mergeCell ref="C160:C164"/>
    <mergeCell ref="A165:A169"/>
    <mergeCell ref="B165:B169"/>
    <mergeCell ref="C165:C169"/>
    <mergeCell ref="A180:A184"/>
    <mergeCell ref="B180:B184"/>
    <mergeCell ref="C180:C184"/>
    <mergeCell ref="A185:A189"/>
    <mergeCell ref="B185:B189"/>
    <mergeCell ref="C185:C189"/>
    <mergeCell ref="A170:A174"/>
    <mergeCell ref="B170:B174"/>
    <mergeCell ref="C170:C174"/>
    <mergeCell ref="A175:A179"/>
    <mergeCell ref="B175:B179"/>
    <mergeCell ref="C175:C179"/>
    <mergeCell ref="A190:A194"/>
    <mergeCell ref="B190:B194"/>
    <mergeCell ref="C190:C194"/>
    <mergeCell ref="B207:B211"/>
    <mergeCell ref="C207:C211"/>
    <mergeCell ref="A212:A216"/>
    <mergeCell ref="B212:B216"/>
    <mergeCell ref="C212:C216"/>
    <mergeCell ref="A217:A221"/>
    <mergeCell ref="B217:B221"/>
    <mergeCell ref="C217:C221"/>
    <mergeCell ref="A222:A226"/>
    <mergeCell ref="B222:B226"/>
    <mergeCell ref="C222:C226"/>
    <mergeCell ref="A227:A231"/>
    <mergeCell ref="B227:B231"/>
    <mergeCell ref="C227:C231"/>
    <mergeCell ref="A232:A236"/>
    <mergeCell ref="B232:B236"/>
    <mergeCell ref="C232:C236"/>
    <mergeCell ref="A237:A241"/>
    <mergeCell ref="B237:B241"/>
    <mergeCell ref="C237:C241"/>
    <mergeCell ref="A242:A246"/>
    <mergeCell ref="B242:B246"/>
    <mergeCell ref="C242:C246"/>
    <mergeCell ref="A247:A251"/>
    <mergeCell ref="B247:B251"/>
    <mergeCell ref="C247:C251"/>
    <mergeCell ref="A252:A256"/>
    <mergeCell ref="B252:B256"/>
    <mergeCell ref="C252:C256"/>
    <mergeCell ref="A274:A278"/>
    <mergeCell ref="B274:B278"/>
    <mergeCell ref="C274:C278"/>
    <mergeCell ref="C268:C272"/>
    <mergeCell ref="B268:B272"/>
    <mergeCell ref="A263:A267"/>
    <mergeCell ref="B263:B267"/>
    <mergeCell ref="C263:C267"/>
    <mergeCell ref="A279:A283"/>
    <mergeCell ref="B279:B283"/>
    <mergeCell ref="C279:C283"/>
    <mergeCell ref="A284:A288"/>
    <mergeCell ref="B284:B288"/>
    <mergeCell ref="C284:C288"/>
    <mergeCell ref="A268:A272"/>
    <mergeCell ref="A289:A293"/>
    <mergeCell ref="B289:B293"/>
    <mergeCell ref="C289:C293"/>
    <mergeCell ref="A294:A298"/>
    <mergeCell ref="B294:B298"/>
    <mergeCell ref="C294:C298"/>
    <mergeCell ref="A299:A303"/>
    <mergeCell ref="B299:B303"/>
    <mergeCell ref="C299:C303"/>
    <mergeCell ref="B304:B308"/>
    <mergeCell ref="C304:C308"/>
    <mergeCell ref="A309:A313"/>
    <mergeCell ref="B309:B313"/>
    <mergeCell ref="C309:C313"/>
    <mergeCell ref="A330:A334"/>
    <mergeCell ref="B330:B334"/>
    <mergeCell ref="C330:C334"/>
    <mergeCell ref="A335:A339"/>
    <mergeCell ref="B335:B339"/>
    <mergeCell ref="C335:C339"/>
    <mergeCell ref="A315:A319"/>
    <mergeCell ref="B315:B319"/>
    <mergeCell ref="C315:C319"/>
    <mergeCell ref="A320:A324"/>
    <mergeCell ref="B320:B324"/>
    <mergeCell ref="C320:C324"/>
    <mergeCell ref="A325:A329"/>
    <mergeCell ref="B325:B329"/>
    <mergeCell ref="C325:C329"/>
  </mergeCells>
  <dataValidations count="1">
    <dataValidation allowBlank="1" showInputMessage="1" showErrorMessage="1" sqref="B24:B25"/>
  </dataValidations>
  <printOptions horizontalCentered="1" verticalCentered="1"/>
  <pageMargins left="0" right="0" top="0" bottom="0" header="0" footer="0"/>
  <pageSetup paperSize="9" scale="38" fitToHeight="0" orientation="landscape" useFirstPageNumber="1" r:id="rId1"/>
  <headerFooter differentFirst="1" scaleWithDoc="0" alignWithMargins="0">
    <oddHeader>&amp;C&amp;"Times New Roman,обычный"&amp;P</oddHeader>
  </headerFooter>
  <rowBreaks count="8" manualBreakCount="8">
    <brk id="27" max="9" man="1"/>
    <brk id="77" max="9" man="1"/>
    <brk id="138" max="9" man="1"/>
    <brk id="199" max="9" man="1"/>
    <brk id="256" max="9" man="1"/>
    <brk id="313" max="9" man="1"/>
    <brk id="361" max="9" man="1"/>
    <brk id="394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Olga</cp:lastModifiedBy>
  <cp:lastPrinted>2019-09-10T06:51:05Z</cp:lastPrinted>
  <dcterms:created xsi:type="dcterms:W3CDTF">2019-08-20T12:54:43Z</dcterms:created>
  <dcterms:modified xsi:type="dcterms:W3CDTF">2019-09-10T07:45:09Z</dcterms:modified>
</cp:coreProperties>
</file>