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400" activeTab="0"/>
  </bookViews>
  <sheets>
    <sheet name="Приложение 4" sheetId="1" r:id="rId1"/>
  </sheets>
  <definedNames>
    <definedName name="_xlnm.Print_Titles" localSheetId="0">'Приложение 4'!$3:$4</definedName>
    <definedName name="_xlnm.Print_Area" localSheetId="0">'Приложение 4'!$A$1:$J$361</definedName>
  </definedNames>
  <calcPr fullCalcOnLoad="1"/>
</workbook>
</file>

<file path=xl/sharedStrings.xml><?xml version="1.0" encoding="utf-8"?>
<sst xmlns="http://schemas.openxmlformats.org/spreadsheetml/2006/main" count="1537" uniqueCount="387">
  <si>
    <t>Единовременные денежные выплаты ветеранам и участникам войн и вооруженных конфликтов и их семьям (адресная социальная помощь участникам войны в Афганистане и других вооруженных конфликтов)</t>
  </si>
  <si>
    <t>Выплата областного материнского капитала</t>
  </si>
  <si>
    <t>Предоставление мер социальной поддержки Героям Советского Союза, Героям Российской Федерации и полным кавалерам ордена Славы, Героям Социалистического Труда</t>
  </si>
  <si>
    <t>Оказание социальной поддержки отдельным категориям граждан по обеспечению продовольственными товарами</t>
  </si>
  <si>
    <t>Субвенции местным бюджетам на содержание работников, осуществляющих переданные государственные полномочия по выплате компенсации в связи с расходами по оплате жилья, коммунальных услуг, твердого топлива и его доставки</t>
  </si>
  <si>
    <t>Субвенции местным бюджетам на осуществление расходов в части оснащения рабочих мест работников, осуществляющих передаваемые государственные полномочия по осуществлению компенсационных выплат в связи с расходами по оплате жилья, коммунальных услуг, твердого топлива и его доставки лицам, пользующимся мерами социальной поддержки в виде скидки по оплате жилья, коммунальных услуг, твердого топлива и его доставки</t>
  </si>
  <si>
    <t>Организация, функционирование и совершенствование отраслевой системы независимой оценки качества оказания социальных услуг организациями социального обслуживания населения Курской области</t>
  </si>
  <si>
    <t>ГП</t>
  </si>
  <si>
    <t>пГП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</si>
  <si>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</si>
  <si>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</si>
  <si>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</si>
  <si>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</si>
  <si>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</si>
  <si>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</si>
  <si>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</si>
  <si>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</si>
  <si>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</si>
  <si>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</si>
  <si>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</si>
  <si>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</si>
  <si>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</si>
  <si>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</si>
  <si>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</si>
  <si>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</si>
  <si>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</si>
  <si>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</si>
  <si>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</si>
  <si>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</si>
  <si>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3</t>
  </si>
  <si>
    <t>областной бюджет</t>
  </si>
  <si>
    <t>федеральный бюджет</t>
  </si>
  <si>
    <t>участник - комитет строительства Курской области</t>
  </si>
  <si>
    <t>комитет строительства Курской области</t>
  </si>
  <si>
    <t>комитет  строительства Курской области</t>
  </si>
  <si>
    <t>областной бюджет/</t>
  </si>
  <si>
    <t>Всего, в том числе</t>
  </si>
  <si>
    <t>Ежемесячная выплата в связи с рождением (усыновлением) первого ребенка</t>
  </si>
  <si>
    <t>федеральный бюджет, в том числе:</t>
  </si>
  <si>
    <t>Мероприятие 1.24.4</t>
  </si>
  <si>
    <t>Мероприятие 1.24.4.1</t>
  </si>
  <si>
    <t>Прочие мероприятия в области социальной политики (проведение областного мероприятия, посвященного Дню семьи, любви и верности, проведение мероприятия, посвященного Дню матери)</t>
  </si>
  <si>
    <t>средства Пенсионного фонда Российской Федерации</t>
  </si>
  <si>
    <t>Предоставление компенсации расходов малоимущим семьям и малоимущим одиноко проживающим гражданам по приобретению пользовательского оборудования для подключения к цифровому телевизионному вещанию</t>
  </si>
  <si>
    <t>ответственный исполнитель подпрограммы - комитет социального обеспечения, материнства и детства Курской области</t>
  </si>
  <si>
    <t>фед</t>
  </si>
  <si>
    <t>ответственный исполнитель государственной программы - комитет социального обеспечения, материнства и детства Курской области</t>
  </si>
  <si>
    <t>комитет социального обеспечения, материнства и детства Курской области</t>
  </si>
  <si>
    <t>Предоставление дополнительной меры социальной поддержки в виде единовременной денежной выплаты на проведение ремонта жилых помещений, расположенных на территории Курской области, закрепленных на праве собственности за детьми-сиротами и детьми, оставшимися без попечения родителей, а также лицами из числа детей-сирот и детей, оставшихся без попечения родителей</t>
  </si>
  <si>
    <t>Оказание поддержки детям-сиротам и детям, оставшимся без попечения родителей, лицам из числа детей-сирот и детей, оставшихся без попечения родителей, обучающимся и воспитывающимся в областных государственных образовательных организациях всех типов и видов, лечебно-профилактических учреждениях, учреждениях социального обслуживания Курской области</t>
  </si>
  <si>
    <t>Основное мероприятие 1.01</t>
  </si>
  <si>
    <t>Основное мероприятие 1.02</t>
  </si>
  <si>
    <t>Основное мероприятие 1.03</t>
  </si>
  <si>
    <t>Мероприятие 1.03.1</t>
  </si>
  <si>
    <t>Мероприятие 1.03.2</t>
  </si>
  <si>
    <t>Мероприятие 1.03.3</t>
  </si>
  <si>
    <t>Мероприятие 1.03.4</t>
  </si>
  <si>
    <t>Мероприятие 1.03.5</t>
  </si>
  <si>
    <t>Основное мероприятие 1.04</t>
  </si>
  <si>
    <t>Мероприятие 1.04.1</t>
  </si>
  <si>
    <t>Мероприятие 1.04.2</t>
  </si>
  <si>
    <t>Мероприятие 1.04.3</t>
  </si>
  <si>
    <t>Мероприятие 1.04.4</t>
  </si>
  <si>
    <t>Основное мероприятие 1.05</t>
  </si>
  <si>
    <t>Мероприятие 1.05.1</t>
  </si>
  <si>
    <t>Мероприятие 1.05.2</t>
  </si>
  <si>
    <t>Основное мероприятие 1.06</t>
  </si>
  <si>
    <t>Мероприятие 1.06.1</t>
  </si>
  <si>
    <t>Мероприятие 1.06.2</t>
  </si>
  <si>
    <t>Мероприятие 1.06.3</t>
  </si>
  <si>
    <t>Мероприятие 1.06.4</t>
  </si>
  <si>
    <t>Основное мероприятие 1.07</t>
  </si>
  <si>
    <t>Основное мероприятие 1.08</t>
  </si>
  <si>
    <t>Основное мероприятие 1.09</t>
  </si>
  <si>
    <t>Основное мероприятие 1.10</t>
  </si>
  <si>
    <t>Основное мероприятие 1.11</t>
  </si>
  <si>
    <t>Основное мероприятие 1.12</t>
  </si>
  <si>
    <t>Основное мероприятие 1.13</t>
  </si>
  <si>
    <t>Основное мероприятие 1.14</t>
  </si>
  <si>
    <t>Основное мероприятие 1.15</t>
  </si>
  <si>
    <t>Основное мероприятие 1.16*</t>
  </si>
  <si>
    <t>Основное мероприятие 1.17</t>
  </si>
  <si>
    <t>Основное мероприятие 1.18</t>
  </si>
  <si>
    <t>Основное мероприятие 1.19</t>
  </si>
  <si>
    <t>Основное мероприятие 1.20</t>
  </si>
  <si>
    <t>Основное мероприятие 1.21</t>
  </si>
  <si>
    <t>Основное мероприятие 1.22</t>
  </si>
  <si>
    <t>Основное мероприятие 1.23</t>
  </si>
  <si>
    <t>Основное мероприятие 1.24</t>
  </si>
  <si>
    <t>Мероприятие 1.24.1</t>
  </si>
  <si>
    <t>Мероприятие 1.24.2</t>
  </si>
  <si>
    <t>Мероприятие 1.24.3</t>
  </si>
  <si>
    <t>Основное мероприятие 1.24.5</t>
  </si>
  <si>
    <t>Основное мероприятие 1.25</t>
  </si>
  <si>
    <t>Основное мероприятие 1.26</t>
  </si>
  <si>
    <t>Основное мероприятие 2.01</t>
  </si>
  <si>
    <t>Основное мероприятие 2.02</t>
  </si>
  <si>
    <t>Основное мероприятие 2.03</t>
  </si>
  <si>
    <t>Основное мероприятие 2.04</t>
  </si>
  <si>
    <t>Основное мероприятие 2.05</t>
  </si>
  <si>
    <t>Основное мероприятие 2.06</t>
  </si>
  <si>
    <t>Мероприятие 2.06.1</t>
  </si>
  <si>
    <t>Мероприятие 2.06.2</t>
  </si>
  <si>
    <t>Основное мероприятие 2.07</t>
  </si>
  <si>
    <t>Основное мероприятие 2.08</t>
  </si>
  <si>
    <t>Основное мероприятие 3.01</t>
  </si>
  <si>
    <t>Мероприятие 3.01.1</t>
  </si>
  <si>
    <t>Мероприятие 3.01.2</t>
  </si>
  <si>
    <t>Реализация Закона Курской области «О детях войны»</t>
  </si>
  <si>
    <t>участник - комитет молодежной политики Курской области</t>
  </si>
  <si>
    <t>комитет молодежной политики Курской области</t>
  </si>
  <si>
    <t>Мероприятие 3.01.3</t>
  </si>
  <si>
    <t>Мероприятие 3.01.4</t>
  </si>
  <si>
    <t>Мероприятие 3.01.5</t>
  </si>
  <si>
    <t>Мероприятие 3.01.6</t>
  </si>
  <si>
    <t>Мероприятие 3.01.7</t>
  </si>
  <si>
    <t>Мероприятие 3.01.8</t>
  </si>
  <si>
    <t>Мероприятие 3.01.9</t>
  </si>
  <si>
    <t>Мероприятие 3.01.10</t>
  </si>
  <si>
    <t>Мероприятие 3.01.11</t>
  </si>
  <si>
    <t>Мероприятие 3.01.12</t>
  </si>
  <si>
    <t>Мероприятие 3.01.13</t>
  </si>
  <si>
    <t>Мероприятие 3.01.14</t>
  </si>
  <si>
    <t>Мероприятие 3.01.15</t>
  </si>
  <si>
    <t>Мероприятие 3.01.16</t>
  </si>
  <si>
    <t>Основное мероприятие 3.02</t>
  </si>
  <si>
    <t>Мероприятие 3.02.1</t>
  </si>
  <si>
    <t>Мероприятие 3.02.2</t>
  </si>
  <si>
    <t>Мероприятие 3.02.3</t>
  </si>
  <si>
    <t>Мероприятие 3.02.4</t>
  </si>
  <si>
    <t>Мероприятие 3.02.5</t>
  </si>
  <si>
    <t>Мероприятие 3.02.6</t>
  </si>
  <si>
    <t>Мероприятие 3.02.7</t>
  </si>
  <si>
    <t>Основное мероприятие 3.03</t>
  </si>
  <si>
    <t>Основное мероприятие 3.04</t>
  </si>
  <si>
    <t>Мероприятие 3.04.1*</t>
  </si>
  <si>
    <t>Мероприятие 3.04.2</t>
  </si>
  <si>
    <t>Основное мероприятие 3.05</t>
  </si>
  <si>
    <t>Основное мероприятие 3.06</t>
  </si>
  <si>
    <t>Основное мероприятие 3.07</t>
  </si>
  <si>
    <t>Мероприятие 3.07.1</t>
  </si>
  <si>
    <t>Мероприятие 3.07.2</t>
  </si>
  <si>
    <t>Мероприятие 3.07.3</t>
  </si>
  <si>
    <t>Основное мероприятие 3.08*</t>
  </si>
  <si>
    <t>Основное мероприятие 3.09</t>
  </si>
  <si>
    <t>Основное мероприятие 3.10</t>
  </si>
  <si>
    <t>Основное мероприятие 3.11</t>
  </si>
  <si>
    <t>Мероприятие 3.11.1</t>
  </si>
  <si>
    <t>Основное мероприятие 3.12</t>
  </si>
  <si>
    <t>Основное мероприятие 3.13</t>
  </si>
  <si>
    <t>Основное мероприятие 3.14</t>
  </si>
  <si>
    <t>Основное мероприятие 3.15</t>
  </si>
  <si>
    <t>Основное мероприятие 4.01</t>
  </si>
  <si>
    <t>Основное мероприятие 4.02</t>
  </si>
  <si>
    <t>Мероприятие 4.02.1</t>
  </si>
  <si>
    <t>Мероприятие 4.02.2</t>
  </si>
  <si>
    <t>Основное мероприятие 5.01</t>
  </si>
  <si>
    <t>Основное мероприятие 5.02</t>
  </si>
  <si>
    <t>Мероприятие 5.02.1</t>
  </si>
  <si>
    <t>Мероприятие 5.02.2</t>
  </si>
  <si>
    <t>Мероприятие 5.02.3</t>
  </si>
  <si>
    <t>Мероприятие 5.02.4</t>
  </si>
  <si>
    <t>Мероприятие 5.02.5</t>
  </si>
  <si>
    <t>Мероприятие 5.02.6</t>
  </si>
  <si>
    <t>Мероприятие 5.02.7</t>
  </si>
  <si>
    <t>Мероприятие 5.02.8</t>
  </si>
  <si>
    <t>Основное мероприятие 5.03</t>
  </si>
  <si>
    <t>Основное мероприятие 5.04</t>
  </si>
  <si>
    <t>Основное мероприятие 5.05</t>
  </si>
  <si>
    <t>Мероприятие 5.05.1</t>
  </si>
  <si>
    <t>Оказание мер социальной поддержки лицам, удостоенным почетных званий Курской области</t>
  </si>
  <si>
    <t>Основное мероприятие 1.27</t>
  </si>
  <si>
    <t>Основное мероприятие 3.16</t>
  </si>
  <si>
    <t>Основное мероприятие 3.17</t>
  </si>
  <si>
    <t>Ежегодная денежная выплата многодетным семьям на обеспечение школьной формой, а также спортивной формой на детей</t>
  </si>
  <si>
    <t>Приобретение наборов для новорожденных детей Курской области с необходимыми предметами</t>
  </si>
  <si>
    <t>Предоставление субсидий социально ориентированным некоммерческим организациям</t>
  </si>
  <si>
    <t>Комитет молодежной политики Курской области</t>
  </si>
  <si>
    <t>Мероприятие 3.14.1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</si>
  <si>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</si>
  <si>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Мероприятие 3.14.2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</si>
  <si>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</si>
  <si>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федеральный бюджет, в том числе</t>
  </si>
  <si>
    <t xml:space="preserve">Всего, в том числе:
</t>
  </si>
  <si>
    <t>Обеспечение деятельности подведомственных государственных учреждений  социальной помощи и реабилитации</t>
  </si>
  <si>
    <t xml:space="preserve">Единовременная выплата семьям с детьми в возрасте от 16 до 18 лет </t>
  </si>
  <si>
    <t>Мероприятие 3.01.17</t>
  </si>
  <si>
    <t>Мероприятие 3.01.18</t>
  </si>
  <si>
    <t>Ежемесячная выплата на детей в возрасте от трех до семи лет включительно</t>
  </si>
  <si>
    <t>Мероприятие 3.01.19</t>
  </si>
  <si>
    <t>Мероприятие 3.01.20</t>
  </si>
  <si>
    <t>Ежемесячная выплата на детей в возрасте от трех до семи лет включительно, за счет средств областного бюджета</t>
  </si>
  <si>
    <t>Ежемесячная выплата на детей в возрасте от трех до семи лет включительно (с софинансированием расходов из средств резервного фонда Правительства Российской Федерации)</t>
  </si>
  <si>
    <t>Мероприятие 3.01.21</t>
  </si>
  <si>
    <t>Субвенции местным бюджетам на содержание работников, осуществляющихотдельные государственные полномочияпо назначению и выплате ежемесячной денежной выплаты на детей в возрасте от трех до семи лет включительно</t>
  </si>
  <si>
    <t>Мероприятие проекта 2.Р3.3</t>
  </si>
  <si>
    <t>Мероприятие проекта 2.Р3.4</t>
  </si>
  <si>
    <t>Бюджетные инвестиции в объекты государственной собственности Курской области</t>
  </si>
  <si>
    <t>Финансовое обеспечение программ, направленных на обеспечение безопасных и комфортных условий предоставления социальных услуг в сфере социального обслуживания</t>
  </si>
  <si>
    <t xml:space="preserve">комитет строительства Курской области
</t>
  </si>
  <si>
    <t>Мероприятие 1.21.1</t>
  </si>
  <si>
    <t>Мероприятие 1.21.2</t>
  </si>
  <si>
    <t>Осуществление реализации комплекса мер, направленных на внедрение в практику работы социальных контрактов при оказании государственной социальной помощи малоимущим гражданам</t>
  </si>
  <si>
    <t>Оказание государственной социальной помощи на основании социального контракта отдельным категориям граждан</t>
  </si>
  <si>
    <t>Ежемесячное пособие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включая лиц, обучающихся по очной форме обучения в образовательных учреждениях начального профессионального, среднего профессионального и высшего профессионального образования и учреждениях послевузовского профессионального образования, женщин, уволенных в период беременности, отпуска по беременности и родам, и лиц, уволенных в период отпуска по уходу за ребенком в связи с ликвидацией организаций, прекращением деятельности (полномочий) физическими лицами в установленном порядке, в том числе за счет резервного фонда Правительства Российской Федерации</t>
  </si>
  <si>
    <t>Подпрограмма 1</t>
  </si>
  <si>
    <t xml:space="preserve">Подпрограмма 2 </t>
  </si>
  <si>
    <t xml:space="preserve">Подпрограмма 3 </t>
  </si>
  <si>
    <t xml:space="preserve">Подпрограмма 4 </t>
  </si>
  <si>
    <t xml:space="preserve">Подпрограмма 5 </t>
  </si>
  <si>
    <t>Подпрограмма 6</t>
  </si>
  <si>
    <t>Ежемесячное пособие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включая лиц, обучающихся по очной форме обучения в образовательных учреждениях начального профессионального, среднего профессионального и высшего профессионального образования и учреждениях послевузовского профессионального образования, женщин, уволенных в период беременности, отпуска по беременности и родам, и лиц, уволенных в период отпуска по уходу за ребенком в связи с ликвидацией организаций, прекращением деятельности (полномочий) физическими лицами в установленном порядке, за счет средств резервного фонда Правительства Российской Федерации</t>
  </si>
  <si>
    <t>Мероприятие 3.01.22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</si>
  <si>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</si>
  <si>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Мероприятие проекта 3.Р1.8</t>
  </si>
  <si>
    <t>Основное мероприятие 6.01</t>
  </si>
  <si>
    <t>Мероприятие 6.01.1</t>
  </si>
  <si>
    <t>Мероприятие 6.01.2</t>
  </si>
  <si>
    <t>Мероприятие 6.01.3</t>
  </si>
  <si>
    <t>Основное мероприятие 6.02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</si>
  <si>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
25 апреля 2002 года № 40-ФЗ «Об обязательном страховании гражданской ответственности владельцев транспортных средств»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</si>
  <si>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
19 мая 1995 года № 81-ФЗ «О государственных пособиях гражданам, имеющим детей»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</si>
  <si>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от 
24 июня 1999 года № 120-ФЗ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</si>
  <si>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Предоставление отдельным категориям граждан государственной социальной помощи в части 
санаторно-курортного лечения в санаторно-курортных организациях, расположенных в Республике Крым и г. Севастополе</t>
  </si>
  <si>
    <t>Оказание социальной поддержки отдельным категориям граждан по оплате жилого помещения и коммунальных услуг</t>
  </si>
  <si>
    <t>Укрепление материально-технической базы стационарных учреждений социального обслуживания и оказание адресной социальной помощи неработающим пенсионерам, софинансируемых за счет средств Пенсионного фонда Российской Федерации</t>
  </si>
  <si>
    <t>Прочие мероприятия в области социальной политики (проведение областного мероприятия, посвященного Дню семьи, любви и верности, ежегодное проведение новогодней Губернаторской елки для детей в Курском государственном драматическом театре 
им. А.С. Пушкина с участием артистов театра и обеспечение детей новогодними подарками, в том числе детей, находящихся в трудной жизненной ситуации, детей из многодетных семей, семей военнослужащих и сотрудников органов внутренних дел, погибших при исполнении служебных обязанностей)</t>
  </si>
  <si>
    <t>Расходы на обеспечение деятельности (оказание услуг) государственных учреждений</t>
  </si>
  <si>
    <t>Субсидии на оказание финансовой поддержки областному Совету ветеранов войны, труда, Вооруженных Сил и правоохранительных органов</t>
  </si>
  <si>
    <t xml:space="preserve">Финансовое обеспечение полномочий, переданных местным бюджетам на содержание работников, в сфере социальной защиты населения </t>
  </si>
  <si>
    <t>Всего, в том числе:</t>
  </si>
  <si>
    <t>Всего</t>
  </si>
  <si>
    <t xml:space="preserve">Всего, в том числе:
</t>
  </si>
  <si>
    <t>Меры социальной поддержки на обеспечение полноценным питанием беременных женщин, кормящих матерей, а также детей в возрасте до трех лет по заключению врачей (ежемесячная денежная выплата на приобретение продуктов питания)</t>
  </si>
  <si>
    <t>Пособие при рождении ребенка гражданам, не подлежащим обязательному социальному страхованию, на случай временной нетрудоспособности и в связи с материнством</t>
  </si>
  <si>
    <t>Предоставление субсидии учреждениям социального обслуживания, основанным на иных формах собственности, осуществляющим деятельность по предоставлению социальных услуг гражданам, признанным нуждающимися в предоставлении социальных услуг</t>
  </si>
  <si>
    <t>Приобретение автотранспорта в целях осуществления доставки лиц старше 65 лет, проживающих в сельской местности, в медицинские организации</t>
  </si>
  <si>
    <t>Р3</t>
  </si>
  <si>
    <t>Р1</t>
  </si>
  <si>
    <t>Региональный проект 2.Р3</t>
  </si>
  <si>
    <t>«Старшее поколение»</t>
  </si>
  <si>
    <t>Мероприятие проекта 2.Р3.1</t>
  </si>
  <si>
    <t>Мероприятие проекта 2.Р3.2</t>
  </si>
  <si>
    <t>участник - комитет по культуре Курской области</t>
  </si>
  <si>
    <t>«Финансовая поддержка семей при рождении детей»</t>
  </si>
  <si>
    <t>Региональный проект 3.Р1</t>
  </si>
  <si>
    <t>Мероприятие проекта 3.Р1.1</t>
  </si>
  <si>
    <t>Мероприятие проекта 3.Р1.2</t>
  </si>
  <si>
    <t>Мероприятие проекта 3.Р1.3</t>
  </si>
  <si>
    <t>Мероприятие проекта 3.Р1.4</t>
  </si>
  <si>
    <t>Мероприятие проекта 3.Р1.5</t>
  </si>
  <si>
    <t>Мероприятие проекта 3.Р1.6</t>
  </si>
  <si>
    <t>Мероприятие проекта 3.Р1.7</t>
  </si>
  <si>
    <t>Региональный проект 4.Р3</t>
  </si>
  <si>
    <t>Мероприятие проекта  4.Р3.1</t>
  </si>
  <si>
    <t>Региональный проект 5.Р3</t>
  </si>
  <si>
    <t>Мероприятие проекта 5.Р3.1</t>
  </si>
  <si>
    <t>Реализация областных социальных программ, связанных с укреплением  материально-технической базы стационарных учреждений социаль-
ного обслуживания и оказанием адресной социальной помощи неработающим пенсионерам, софинансируемых за счет средств Пенсионного фонда Российской Федерации</t>
  </si>
  <si>
    <t>Организация осуществления государственных выплат и пособий гражданам, имеющим детей, детям-сиротам и детям, оставшимся без попечения родителей, предоставление областного материнского капитала</t>
  </si>
  <si>
    <t>Единовременные выплаты при усыновлении (удочерении) ребенка</t>
  </si>
  <si>
    <t>Единовременные выплаты семьям при одновременном рождении трех и более детей</t>
  </si>
  <si>
    <t>Выплата единовременного пособия при всех формах устройства детей, лишенных родительского попечения, в семью</t>
  </si>
  <si>
    <t>Выплаты на содержание усыновленного ребенка</t>
  </si>
  <si>
    <t>Субвенции местным бюджетам на содержание ребенка в семье опекуна и приемной семье, а также вознаграждение, причитающееся приемному родителю</t>
  </si>
  <si>
    <t>Организация подготовки лиц, желающих принять на воспитание в свою семью ребенка, оставшегося без попечения родителей</t>
  </si>
  <si>
    <t>Обеспечение деятельности и выполнение функций государственных органов</t>
  </si>
  <si>
    <t>Администрация Курской области</t>
  </si>
  <si>
    <t>Повышение уровня и качества жизни пожилых людей</t>
  </si>
  <si>
    <t>участник - комитет здравоохранения Курской области</t>
  </si>
  <si>
    <t>Повышение уровня профессиональной подготовки специалистов, работающих с гражданами старшего поколения, поднятие престижа профессии социального работника</t>
  </si>
  <si>
    <t>Приобретение автомобильного транспорта для мобильных бригад учреждений социального обслуживания</t>
  </si>
  <si>
    <t>Организация мер по укреплению здоровья, занятости, культурному досугу пожилых граждан</t>
  </si>
  <si>
    <t>комитет здравоохранения Курской области</t>
  </si>
  <si>
    <t>Функционирование сайта и форума для общения пожилых людей</t>
  </si>
  <si>
    <t>Обеспечение реализации государственной программы и прочие мероприятия в области социального обеспечения</t>
  </si>
  <si>
    <t>Выполнение других (прочих) обязательств Курской области</t>
  </si>
  <si>
    <t>Субвенции местным бюджетам на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t>
  </si>
  <si>
    <t>Меры социальной поддержки гражданам, пострадавшим от радиации</t>
  </si>
  <si>
    <t>Субвенция на обеспечение мер социальной поддержки ветеранов труда и тружеников тыла</t>
  </si>
  <si>
    <t>Государственная социальная помощь и оказание мер социальной поддержки инвалидам</t>
  </si>
  <si>
    <t>Предоставление государственной социальной помощи отдельным категориям граждан в части оплаты санаторно-курортного лечения, а также проезда на междугороднем транспорте к месту лечения и обратно</t>
  </si>
  <si>
    <t>Оказание мер социальной поддержки по оплате жилищно-коммунальных услуг отдельным категориям граждан</t>
  </si>
  <si>
    <t>Предоставление гражданам субсидий на оплату жилых помещений и коммунальных услуг</t>
  </si>
  <si>
    <t>Оказание мер социальной поддержки гражданам при возникновении поствакцинальных осложнений</t>
  </si>
  <si>
    <t>Оказание мер социальной поддержки реабилитированным лицам</t>
  </si>
  <si>
    <t>Оказание поддержки в связи с погребением</t>
  </si>
  <si>
    <t>Оказание мер социальной поддержки спасателям профессионально-спасательных служб</t>
  </si>
  <si>
    <t>Осуществление протезно-ортопедической помощи лицам, не являющимся инвалидами, но по медицинским показаниям нуждающимся в этих изделиях</t>
  </si>
  <si>
    <t>Предоставление денежной компенсации расходов на бензин или другие виды топлива, ремонт транспортных средств и на запчасти к ним</t>
  </si>
  <si>
    <t>Обеспечение деятельности автономных учреждений в сфере социального обслуживания граждан</t>
  </si>
  <si>
    <t>Субвенции местным бюджетам на содержание работников, осуществляющих переданные государственные полномочия в сфере социальной защиты</t>
  </si>
  <si>
    <t>Формирование нормативной правовой базы, обеспечивающей совершенствование системы социального обслуживания населения в Курской области</t>
  </si>
  <si>
    <t>Обеспечение деятельности подведомственных областных государственных учреждений социального обслуживания населения (дома-интернаты, комплексные центры)</t>
  </si>
  <si>
    <t>Ежемесячное пособие при усыновлении (удочерении) второго, третьего и каждого последующего ребенка до достижения ими возраста трех лет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</si>
  <si>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</si>
  <si>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Прочие мероприятия в области социальной политики</t>
  </si>
  <si>
    <t>Реализация проектов, направленных на приобщение к семейному чтению и информационную поддержку молодых родителей</t>
  </si>
  <si>
    <t>Пособие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</si>
  <si>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Пособие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</si>
  <si>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Осуществление комплексных мероприятий, направленных на профилактику беспризорности, в том числе обеспечение деятельности, связанной с перевозкой несовершеннолетних и повышением эффективности реабилитационной работы с несовершеннолетними, находящимися в трудной жизненной ситуации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</si>
  <si>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 в Курской области</t>
  </si>
  <si>
    <t>Государственная поддержка многодетных семей</t>
  </si>
  <si>
    <t>Софинансирование социальных программ</t>
  </si>
  <si>
    <t>Статус</t>
  </si>
  <si>
    <t>Код бюджетной классификации</t>
  </si>
  <si>
    <t>ГРБС</t>
  </si>
  <si>
    <t>Государствен-
ная программа</t>
  </si>
  <si>
    <t>Социальная поддержка граждан в Курской области</t>
  </si>
  <si>
    <t>х</t>
  </si>
  <si>
    <t>участник - комитет по культуре  Курской области</t>
  </si>
  <si>
    <t>участник - управление ветеринарии Курской области</t>
  </si>
  <si>
    <t>участник - Администрация Курской области</t>
  </si>
  <si>
    <t>Развитие мер социальной поддержки отдельных категорий граждан</t>
  </si>
  <si>
    <t>управление ветеринарии Курской области</t>
  </si>
  <si>
    <t>Выплата пенсий за выслугу лет и доплат к пенсиям государственных гражданских служащих Курской области</t>
  </si>
  <si>
    <t>Ежемесячное пособие на ребенка</t>
  </si>
  <si>
    <t xml:space="preserve">Обеспечение мер социальной поддержки ветеранов труда </t>
  </si>
  <si>
    <t>Обеспечение мер социальной поддержки тружеников тыла</t>
  </si>
  <si>
    <t>Дополнительное ежемесячное материальное обеспечение участников разминирования территории Курской области в 1943-1948 годах</t>
  </si>
  <si>
    <t>Ежемесячная компенсация лицам, проходившим службу по призыву, ставшим инвалидами вследствие военной травмы</t>
  </si>
  <si>
    <t xml:space="preserve">Оказание адресной социальной помощи на проведение работ по газификации жилья отдельным категориям  граждан </t>
  </si>
  <si>
    <t>Меры социальной поддержки многодетным семьям (компенсационная выплата по ЖКУ)</t>
  </si>
  <si>
    <t>Оплата жилищно-коммунальных услуг отдельным категориям граждан</t>
  </si>
  <si>
    <t>Внедрение в практику работы социальных контрактов при оказании государственной социальной помощи малоимущим гражданам</t>
  </si>
  <si>
    <t>Совершенствование законодательства в области предоставления мер социальной поддержки отдельных категорий граждан</t>
  </si>
  <si>
    <t>Модернизация и развитие социального обслуживания населения</t>
  </si>
  <si>
    <t>Внедрение в практику работы учреждений социального обслуживания населения норм, нормативов, стандартов предоставления социальных услуг</t>
  </si>
  <si>
    <t xml:space="preserve">Формирование независимой системы оценки качества работы организаций, оказывающих социальные услуги </t>
  </si>
  <si>
    <t>Совершенствование системы оплаты труда</t>
  </si>
  <si>
    <t>Привлечение в сферу социального обслуживания населения бизнеса и социально ориентированных некоммерческих организаций, благотворителей и добровольцев</t>
  </si>
  <si>
    <t xml:space="preserve">Осуществление бюджетных инвестиций в строительство и реконструкцию объектов социального обслуживания населения Курской  области, оказывающих социальные услуги гражданам пожилого возраста и инвалидам </t>
  </si>
  <si>
    <t>Улучшение демографической ситуации, совершенствование социальной поддержки семьи и детей</t>
  </si>
  <si>
    <t>Обеспечение реализации комплекса мер, направленных на улучшение демографической ситуации в Курской области</t>
  </si>
  <si>
    <t>департамент по опеке и попечительству, семейной и демографической политике Курской области</t>
  </si>
  <si>
    <t>комитет по культуре  Курской области</t>
  </si>
  <si>
    <t>Выплата ежемесячного пособия семьям при рождении второго ребенка</t>
  </si>
  <si>
    <t>Выплата ежемесячного пособия многодетным семьям, воспитывающим восемь и более детей</t>
  </si>
  <si>
    <t>Совершенствование механизмов выявления и учета граждан-получателей мер социальной поддержки, в т.ч. в рамках межведомственного обмена информацией</t>
  </si>
  <si>
    <t>Обеспечение деятельности комиссий по делам несовершеннолетних и защите их прав</t>
  </si>
  <si>
    <t>Обеспечение деятельности и выполнение функций департамента по опеке и попечительству, семейной и демографической политике Курской области</t>
  </si>
  <si>
    <t>Обеспечение исполнения переданных органам местного самоуправления государственных полномочий по организации и осуществлению деятельности по опеке и попечительству</t>
  </si>
  <si>
    <t>Осуществление организации мер, направленных на развитие форм обслуживания, направленных на совершенствование социального обслуживания и расширение перечня предоставляемых услуг гражданам пожилого возраста</t>
  </si>
  <si>
    <t>Обеспечение деятельности и исполнение функций органов исполнительной власти в сфере социального обеспечения</t>
  </si>
  <si>
    <t>Расходы на выплату персоналу в целях обеспечения выполнения функций казенными учреждениями</t>
  </si>
  <si>
    <t>Обеспечение подготовки и сопровождения замещающих семей, в том числе создание и обеспечение деятельности служб профилактики социального сиротства и содействия семейному устройству детей-сирот, и организационно-методическая поддержка их деятельности</t>
  </si>
  <si>
    <t>Оказание мер социальной поддержки ветеранам Великой Отечественной войны, боевых действий и их семьям, ветеранам труда и труженикам тыла</t>
  </si>
  <si>
    <t>участник - комитет здравоохранения  Курской области</t>
  </si>
  <si>
    <t>Предоставление выплат пенсий за выслугу лет, доплат к пенсиям государственных гражданских служащих Курской области; доплат к пенсии и единовременных выплат в соответствии с Законом Курской области «О звании «Почетный гражданин Курской области»</t>
  </si>
  <si>
    <t>Закон Курской области «О звании «Почетный гражданин Курской области»</t>
  </si>
  <si>
    <t>Оказание мер социальной поддержки лицам, награжденным нагрудным знаком «Почетный донор России»</t>
  </si>
  <si>
    <t>Оказание мер социальной поддержки гражданам, имеющим звание «Ветеран труда Курской области»</t>
  </si>
  <si>
    <t>Оказание социальной помощи населению в рамках реализации Закона Курской области «О бесплатной юридической помощи в Курской области в рамках государственной системы бесплатной юридической помощи»</t>
  </si>
  <si>
    <t>Обеспечение деятельности учреждения ОКУ «Центр социальных выплат» по обеспечению социальных выплат населению</t>
  </si>
  <si>
    <t>Единовременное денежное поощрение при награждении орденом «Родительская слава»</t>
  </si>
  <si>
    <t>Реализация мероприятий, направленных на развитие и укрепление института семьи, в том числе проведение мероприятия, посвященного Дню семьи, любви и верности, награждение орденом «Родительская слава», проведение новогодних мероприятий и приобретение новогодних подарков</t>
  </si>
  <si>
    <t>Единовременное денежное поощрение за счет средств областного бюджета при награждении орденом «Родительская слава»</t>
  </si>
  <si>
    <t>Субвенции местным бюджетам на содержание работников, осуществляющих переданные государственные полномочия по предоставлению  компенсации  расходов на оплату жилых помещений и  коммунальных услуг</t>
  </si>
  <si>
    <t>Расходы на ежемесячные денежные выплаты семьям при рождении третьего и каждого последующего ребенка,  не подлежащие софинансированию из федерального бюджета</t>
  </si>
  <si>
    <t>Обучение компьютерной грамотности неработающих пенсионеров</t>
  </si>
  <si>
    <t>Обеспечение деятельности (оказание услуг) государственных учреждений</t>
  </si>
  <si>
    <t>Функционирование областного казенного учреждения «Централизованная бухгалтерия при комитете социального обеспечения Курской области»</t>
  </si>
  <si>
    <t>Обеспечение жилыми помещениями детей-сирот и детей, оставшихся без попечения родителей, лиц из их числа</t>
  </si>
  <si>
    <t>Оказание мер социальной поддержки общественным организациям ветеранов войны, труда, Вооруженных Сил и правоохранительных органов</t>
  </si>
  <si>
    <t>Субвенции местным бюджетам на оказание финансовой поддержки общественным организациям ветеранов войны, труда, Вооруженных Сил и правоохранительных органов</t>
  </si>
  <si>
    <t>Повышение эффективности государственной поддержки социально ориентированных некоммерческих организаций</t>
  </si>
  <si>
    <t>Компенсация отдельным категориям граждан оплаты взноса на капитальный ремонт общего имущества в многоквартирном доме</t>
  </si>
  <si>
    <t>Реализация комплекса мер, направленных на повышение уровня профессиональной подготовки специалистов органов и учреждений системы социальной защиты населения</t>
  </si>
  <si>
    <t>Выплата ежемесячного пособия малоимущим семьям, имеющим детей, в которых оба родителя являются студентами (обучающимися), и  студентам (обучающимся), являющимся одинокими родителями</t>
  </si>
  <si>
    <t>Субвенции местным бюджетам на финансирование расходов в части приобретения средств, необходимых для осуществления процесса хранения, обработки информации в электронном виде и печати выплатных документов, связанных с обеспечением компенсационных выплат гражданам, проживающим на территориях городских округов</t>
  </si>
  <si>
    <t>Развитие форм обслуживания, направленных на совершенствование социального обслуживания и расширение перечня предоставляемых услуг гражданам пожилого возраста</t>
  </si>
  <si>
    <t>Развитие современных форм социального обслуживания, включая создание стационарных учреждений нового типа</t>
  </si>
  <si>
    <t xml:space="preserve">Развитие альтернативных (нестационарных) форм ухода за гражданами пожилого возраста </t>
  </si>
  <si>
    <t>Поддержка добровольческой (волонтерской) деятельности в сфере социального обслуживания граждан пожилого возраста</t>
  </si>
  <si>
    <t>Развитие рынка социальных услуг, включая расширение форм поддержки негосударственных организаций социального обслуживания</t>
  </si>
  <si>
    <t>Развитие системы предоставления гражданам старшего поколения медицинских и бытовых услуг на дому</t>
  </si>
  <si>
    <t>Поддержка семей, ухаживающих за гражданами пожилого возраста без помощи социальных служб</t>
  </si>
  <si>
    <t>Внедрение в практику механизмов общественного контроля деятельности организаций, оказывающих услуги гражданам пожилого возраста</t>
  </si>
  <si>
    <t>Объемы бюджетных ассигнований (тыс.рублей)</t>
  </si>
  <si>
    <t>кассовое исполнение</t>
  </si>
  <si>
    <t>погребение Губернатора 50850,00</t>
  </si>
  <si>
    <t xml:space="preserve">Наименование государственной программы, подпрограммы государственной программы, структурного элемента подпрограммы
</t>
  </si>
  <si>
    <t xml:space="preserve">Ответственный исполнитель, соисполнители, участники (ГРБС)
</t>
  </si>
  <si>
    <t xml:space="preserve">СЭП
</t>
  </si>
  <si>
    <t>Приложение 4</t>
  </si>
  <si>
    <t>Отчет
об использовании бюджетных ассигнований областного бюджета, территориальных государственных внебюджетных фондов Курской области на реализацию государственной программы
 Курской области "Социальная поддержка граждан в Курской области"</t>
  </si>
  <si>
    <t>сводная бюджетная роспись областного бюджета, план на отчетную дату (31.12.2020)</t>
  </si>
  <si>
    <t>сводная бюджетная роспись областного бюджета, план на 1 января отчетного года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</si>
</sst>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00000"/>
    <numFmt numFmtId="190" formatCode="0.000"/>
    <numFmt numFmtId="191" formatCode="#,##0.00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_ ;[Red]\-0.00\ "/>
    <numFmt numFmtId="198" formatCode="0.000_ ;[Red]\-0.000\ "/>
    <numFmt numFmtId="199" formatCode="0.000;[Red]0.000"/>
    <numFmt numFmtId="200" formatCode="#,##0.000;[Red]#,##0.000"/>
  </numFmts>
  <fonts count="25">
    <font>
      <sz val="10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24" borderId="0" xfId="0" applyFont="1" applyFill="1" applyAlignment="1">
      <alignment horizontal="left" vertical="top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left" wrapText="1"/>
    </xf>
    <xf numFmtId="49" fontId="2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188" fontId="1" fillId="24" borderId="10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188" fontId="1" fillId="24" borderId="12" xfId="0" applyNumberFormat="1" applyFont="1" applyFill="1" applyBorder="1" applyAlignment="1">
      <alignment horizontal="center" vertical="center"/>
    </xf>
    <xf numFmtId="188" fontId="0" fillId="24" borderId="0" xfId="0" applyNumberFormat="1" applyFont="1" applyFill="1" applyAlignment="1">
      <alignment/>
    </xf>
    <xf numFmtId="0" fontId="1" fillId="24" borderId="0" xfId="0" applyFont="1" applyFill="1" applyBorder="1" applyAlignment="1">
      <alignment horizontal="center" vertical="center"/>
    </xf>
    <xf numFmtId="49" fontId="1" fillId="24" borderId="13" xfId="0" applyNumberFormat="1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188" fontId="1" fillId="24" borderId="13" xfId="0" applyNumberFormat="1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188" fontId="1" fillId="24" borderId="15" xfId="0" applyNumberFormat="1" applyFont="1" applyFill="1" applyBorder="1" applyAlignment="1">
      <alignment horizontal="center" vertical="center"/>
    </xf>
    <xf numFmtId="0" fontId="1" fillId="24" borderId="10" xfId="44" applyNumberFormat="1" applyFont="1" applyFill="1" applyBorder="1" applyAlignment="1">
      <alignment horizontal="left" vertical="top" wrapText="1"/>
    </xf>
    <xf numFmtId="0" fontId="1" fillId="24" borderId="10" xfId="60" applyNumberFormat="1" applyFont="1" applyFill="1" applyBorder="1" applyAlignment="1">
      <alignment horizontal="center" vertical="center" wrapText="1"/>
    </xf>
    <xf numFmtId="188" fontId="1" fillId="24" borderId="10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1" fillId="24" borderId="10" xfId="61" applyNumberFormat="1" applyFont="1" applyFill="1" applyBorder="1" applyAlignment="1">
      <alignment vertical="top" wrapText="1"/>
    </xf>
    <xf numFmtId="0" fontId="1" fillId="24" borderId="10" xfId="61" applyNumberFormat="1" applyFont="1" applyFill="1" applyBorder="1" applyAlignment="1">
      <alignment horizontal="left" vertical="top" wrapText="1"/>
    </xf>
    <xf numFmtId="0" fontId="0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 vertical="top" wrapText="1"/>
    </xf>
    <xf numFmtId="49" fontId="1" fillId="24" borderId="12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49" fontId="1" fillId="24" borderId="16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49" fontId="1" fillId="24" borderId="0" xfId="0" applyNumberFormat="1" applyFont="1" applyFill="1" applyBorder="1" applyAlignment="1">
      <alignment horizontal="center" vertical="center" wrapText="1"/>
    </xf>
    <xf numFmtId="49" fontId="1" fillId="24" borderId="14" xfId="0" applyNumberFormat="1" applyFont="1" applyFill="1" applyBorder="1" applyAlignment="1">
      <alignment horizontal="center" vertical="center" wrapText="1"/>
    </xf>
    <xf numFmtId="49" fontId="1" fillId="24" borderId="17" xfId="0" applyNumberFormat="1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188" fontId="1" fillId="24" borderId="15" xfId="0" applyNumberFormat="1" applyFont="1" applyFill="1" applyBorder="1" applyAlignment="1">
      <alignment horizontal="center" vertical="top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/>
    </xf>
    <xf numFmtId="49" fontId="0" fillId="24" borderId="0" xfId="0" applyNumberFormat="1" applyFont="1" applyFill="1" applyAlignment="1">
      <alignment/>
    </xf>
    <xf numFmtId="189" fontId="1" fillId="24" borderId="12" xfId="0" applyNumberFormat="1" applyFont="1" applyFill="1" applyBorder="1" applyAlignment="1">
      <alignment vertical="top" wrapText="1"/>
    </xf>
    <xf numFmtId="2" fontId="1" fillId="24" borderId="12" xfId="0" applyNumberFormat="1" applyFont="1" applyFill="1" applyBorder="1" applyAlignment="1">
      <alignment horizontal="left" vertical="top" wrapText="1"/>
    </xf>
    <xf numFmtId="0" fontId="5" fillId="24" borderId="10" xfId="44" applyNumberFormat="1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vertical="top" wrapText="1"/>
    </xf>
    <xf numFmtId="0" fontId="1" fillId="24" borderId="12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0" fillId="24" borderId="15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1" fillId="24" borderId="12" xfId="0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left" vertical="top" wrapText="1"/>
    </xf>
    <xf numFmtId="0" fontId="0" fillId="24" borderId="15" xfId="0" applyFont="1" applyFill="1" applyBorder="1" applyAlignment="1">
      <alignment horizontal="left" vertical="top" wrapText="1"/>
    </xf>
    <xf numFmtId="0" fontId="1" fillId="24" borderId="15" xfId="0" applyFont="1" applyFill="1" applyBorder="1" applyAlignment="1">
      <alignment horizontal="left" vertical="top" wrapText="1"/>
    </xf>
    <xf numFmtId="0" fontId="1" fillId="24" borderId="12" xfId="61" applyNumberFormat="1" applyFont="1" applyFill="1" applyBorder="1" applyAlignment="1">
      <alignment vertical="top" wrapText="1"/>
    </xf>
    <xf numFmtId="0" fontId="0" fillId="24" borderId="15" xfId="0" applyFont="1" applyFill="1" applyBorder="1" applyAlignment="1">
      <alignment vertical="top"/>
    </xf>
    <xf numFmtId="49" fontId="1" fillId="24" borderId="12" xfId="0" applyNumberFormat="1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1" fillId="24" borderId="12" xfId="0" applyNumberFormat="1" applyFont="1" applyFill="1" applyBorder="1" applyAlignment="1">
      <alignment vertical="top" wrapText="1"/>
    </xf>
    <xf numFmtId="49" fontId="1" fillId="24" borderId="12" xfId="0" applyNumberFormat="1" applyFont="1" applyFill="1" applyBorder="1" applyAlignment="1">
      <alignment vertical="top" wrapText="1"/>
    </xf>
    <xf numFmtId="0" fontId="1" fillId="24" borderId="18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vertical="top"/>
    </xf>
    <xf numFmtId="0" fontId="1" fillId="24" borderId="12" xfId="61" applyNumberFormat="1" applyFont="1" applyFill="1" applyBorder="1" applyAlignment="1">
      <alignment horizontal="left" vertical="top" wrapText="1"/>
    </xf>
    <xf numFmtId="0" fontId="1" fillId="24" borderId="12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center" vertical="center"/>
    </xf>
    <xf numFmtId="49" fontId="1" fillId="24" borderId="15" xfId="0" applyNumberFormat="1" applyFont="1" applyFill="1" applyBorder="1" applyAlignment="1">
      <alignment horizontal="center" vertical="center"/>
    </xf>
    <xf numFmtId="188" fontId="1" fillId="24" borderId="12" xfId="0" applyNumberFormat="1" applyFont="1" applyFill="1" applyBorder="1" applyAlignment="1">
      <alignment horizontal="center" vertical="center" wrapText="1"/>
    </xf>
    <xf numFmtId="188" fontId="1" fillId="24" borderId="15" xfId="0" applyNumberFormat="1" applyFont="1" applyFill="1" applyBorder="1" applyAlignment="1">
      <alignment horizontal="center" vertical="center" wrapText="1"/>
    </xf>
    <xf numFmtId="190" fontId="1" fillId="24" borderId="15" xfId="0" applyNumberFormat="1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/>
    </xf>
    <xf numFmtId="0" fontId="1" fillId="24" borderId="12" xfId="0" applyFont="1" applyFill="1" applyBorder="1" applyAlignment="1">
      <alignment vertical="top"/>
    </xf>
    <xf numFmtId="0" fontId="1" fillId="24" borderId="13" xfId="0" applyNumberFormat="1" applyFont="1" applyFill="1" applyBorder="1" applyAlignment="1">
      <alignment vertical="top" wrapText="1"/>
    </xf>
    <xf numFmtId="0" fontId="0" fillId="24" borderId="13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49" fontId="1" fillId="24" borderId="13" xfId="0" applyNumberFormat="1" applyFont="1" applyFill="1" applyBorder="1" applyAlignment="1">
      <alignment vertical="top" wrapText="1"/>
    </xf>
    <xf numFmtId="0" fontId="2" fillId="24" borderId="0" xfId="0" applyFont="1" applyFill="1" applyAlignment="1">
      <alignment horizontal="right" vertical="top"/>
    </xf>
    <xf numFmtId="0" fontId="1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top" wrapText="1"/>
    </xf>
    <xf numFmtId="0" fontId="1" fillId="24" borderId="15" xfId="0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vertical="top" wrapText="1"/>
    </xf>
    <xf numFmtId="0" fontId="0" fillId="24" borderId="10" xfId="0" applyFont="1" applyFill="1" applyBorder="1" applyAlignment="1">
      <alignment vertical="top" wrapText="1"/>
    </xf>
    <xf numFmtId="0" fontId="1" fillId="24" borderId="18" xfId="0" applyFont="1" applyFill="1" applyBorder="1" applyAlignment="1">
      <alignment vertical="top" wrapText="1"/>
    </xf>
    <xf numFmtId="0" fontId="0" fillId="24" borderId="10" xfId="0" applyFont="1" applyFill="1" applyBorder="1" applyAlignment="1">
      <alignment horizontal="left" vertical="top" wrapText="1"/>
    </xf>
    <xf numFmtId="0" fontId="1" fillId="24" borderId="12" xfId="0" applyNumberFormat="1" applyFont="1" applyFill="1" applyBorder="1" applyAlignment="1">
      <alignment horizontal="left" vertical="top" wrapText="1"/>
    </xf>
    <xf numFmtId="0" fontId="1" fillId="24" borderId="13" xfId="0" applyNumberFormat="1" applyFont="1" applyFill="1" applyBorder="1" applyAlignment="1">
      <alignment horizontal="left" vertical="top" wrapText="1"/>
    </xf>
    <xf numFmtId="0" fontId="1" fillId="24" borderId="12" xfId="0" applyNumberFormat="1" applyFont="1" applyFill="1" applyBorder="1" applyAlignment="1">
      <alignment vertical="top" wrapText="1"/>
    </xf>
    <xf numFmtId="188" fontId="1" fillId="24" borderId="12" xfId="0" applyNumberFormat="1" applyFont="1" applyFill="1" applyBorder="1" applyAlignment="1">
      <alignment horizontal="center" vertical="center" wrapText="1"/>
    </xf>
    <xf numFmtId="188" fontId="1" fillId="24" borderId="15" xfId="0" applyNumberFormat="1" applyFont="1" applyFill="1" applyBorder="1" applyAlignment="1">
      <alignment horizontal="center" vertical="center" wrapText="1"/>
    </xf>
    <xf numFmtId="4" fontId="1" fillId="24" borderId="12" xfId="0" applyNumberFormat="1" applyFont="1" applyFill="1" applyBorder="1" applyAlignment="1">
      <alignment horizontal="center" vertical="center" wrapText="1"/>
    </xf>
    <xf numFmtId="4" fontId="1" fillId="24" borderId="15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/>
    </xf>
    <xf numFmtId="49" fontId="1" fillId="24" borderId="15" xfId="0" applyNumberFormat="1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1" fillId="24" borderId="12" xfId="61" applyNumberFormat="1" applyFont="1" applyFill="1" applyBorder="1" applyAlignment="1">
      <alignment horizontal="left" vertical="top" wrapText="1"/>
    </xf>
    <xf numFmtId="0" fontId="1" fillId="24" borderId="13" xfId="61" applyNumberFormat="1" applyFont="1" applyFill="1" applyBorder="1" applyAlignment="1">
      <alignment horizontal="left" vertical="top" wrapText="1"/>
    </xf>
    <xf numFmtId="0" fontId="0" fillId="24" borderId="15" xfId="0" applyFont="1" applyFill="1" applyBorder="1" applyAlignment="1">
      <alignment vertical="top" wrapText="1"/>
    </xf>
    <xf numFmtId="0" fontId="1" fillId="24" borderId="12" xfId="0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left" vertical="top" wrapText="1"/>
    </xf>
    <xf numFmtId="0" fontId="0" fillId="24" borderId="13" xfId="0" applyFont="1" applyFill="1" applyBorder="1" applyAlignment="1">
      <alignment horizontal="left" vertical="top" wrapText="1"/>
    </xf>
    <xf numFmtId="0" fontId="1" fillId="24" borderId="15" xfId="0" applyFont="1" applyFill="1" applyBorder="1" applyAlignment="1">
      <alignment horizontal="left" vertical="top" wrapText="1"/>
    </xf>
    <xf numFmtId="0" fontId="1" fillId="24" borderId="12" xfId="61" applyNumberFormat="1" applyFont="1" applyFill="1" applyBorder="1" applyAlignment="1">
      <alignment vertical="top" wrapText="1"/>
    </xf>
    <xf numFmtId="0" fontId="1" fillId="24" borderId="13" xfId="61" applyNumberFormat="1" applyFont="1" applyFill="1" applyBorder="1" applyAlignment="1">
      <alignment vertical="top" wrapText="1"/>
    </xf>
    <xf numFmtId="0" fontId="0" fillId="24" borderId="15" xfId="0" applyFont="1" applyFill="1" applyBorder="1" applyAlignment="1">
      <alignment vertical="top"/>
    </xf>
    <xf numFmtId="0" fontId="1" fillId="24" borderId="10" xfId="0" applyFont="1" applyFill="1" applyBorder="1" applyAlignment="1">
      <alignment horizontal="left" vertical="top" wrapText="1"/>
    </xf>
    <xf numFmtId="0" fontId="1" fillId="24" borderId="12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0" fillId="24" borderId="13" xfId="0" applyFont="1" applyFill="1" applyBorder="1" applyAlignment="1">
      <alignment vertical="top" wrapText="1"/>
    </xf>
    <xf numFmtId="0" fontId="0" fillId="24" borderId="15" xfId="0" applyFont="1" applyFill="1" applyBorder="1" applyAlignment="1">
      <alignment horizontal="left" vertical="top" wrapText="1"/>
    </xf>
    <xf numFmtId="49" fontId="1" fillId="24" borderId="12" xfId="0" applyNumberFormat="1" applyFont="1" applyFill="1" applyBorder="1" applyAlignment="1">
      <alignment horizontal="left" vertical="top" wrapText="1"/>
    </xf>
    <xf numFmtId="49" fontId="1" fillId="24" borderId="13" xfId="0" applyNumberFormat="1" applyFont="1" applyFill="1" applyBorder="1" applyAlignment="1">
      <alignment horizontal="left" vertical="top" wrapText="1"/>
    </xf>
    <xf numFmtId="0" fontId="1" fillId="24" borderId="15" xfId="0" applyFont="1" applyFill="1" applyBorder="1" applyAlignment="1">
      <alignment vertical="top" wrapText="1"/>
    </xf>
    <xf numFmtId="0" fontId="0" fillId="24" borderId="13" xfId="0" applyFont="1" applyFill="1" applyBorder="1" applyAlignment="1">
      <alignment vertical="top"/>
    </xf>
    <xf numFmtId="0" fontId="0" fillId="24" borderId="15" xfId="0" applyFont="1" applyFill="1" applyBorder="1" applyAlignment="1">
      <alignment vertical="top" wrapText="1"/>
    </xf>
    <xf numFmtId="0" fontId="0" fillId="24" borderId="15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vertical="top" wrapText="1"/>
    </xf>
    <xf numFmtId="49" fontId="1" fillId="24" borderId="12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8"/>
  <sheetViews>
    <sheetView tabSelected="1" view="pageBreakPreview" zoomScale="75" zoomScaleSheetLayoutView="75" zoomScalePageLayoutView="0" workbookViewId="0" topLeftCell="A228">
      <selection activeCell="A294" sqref="A294:A297"/>
    </sheetView>
  </sheetViews>
  <sheetFormatPr defaultColWidth="9.140625" defaultRowHeight="12.75"/>
  <cols>
    <col min="1" max="1" width="17.7109375" style="28" customWidth="1"/>
    <col min="2" max="2" width="32.00390625" style="42" customWidth="1"/>
    <col min="3" max="3" width="24.8515625" style="43" customWidth="1"/>
    <col min="4" max="4" width="7.7109375" style="28" customWidth="1"/>
    <col min="5" max="5" width="5.140625" style="44" customWidth="1"/>
    <col min="6" max="6" width="6.421875" style="28" customWidth="1"/>
    <col min="7" max="7" width="7.140625" style="28" customWidth="1"/>
    <col min="8" max="8" width="17.57421875" style="28" customWidth="1"/>
    <col min="9" max="9" width="19.421875" style="28" customWidth="1"/>
    <col min="10" max="10" width="18.00390625" style="28" customWidth="1"/>
    <col min="11" max="11" width="9.140625" style="7" customWidth="1"/>
    <col min="12" max="12" width="0" style="7" hidden="1" customWidth="1"/>
    <col min="13" max="13" width="9.140625" style="7" customWidth="1"/>
    <col min="14" max="14" width="14.421875" style="7" bestFit="1" customWidth="1"/>
    <col min="15" max="16384" width="9.140625" style="7" customWidth="1"/>
  </cols>
  <sheetData>
    <row r="1" spans="1:10" s="5" customFormat="1" ht="21" customHeight="1">
      <c r="A1" s="1"/>
      <c r="B1" s="2"/>
      <c r="C1" s="3"/>
      <c r="D1" s="2"/>
      <c r="E1" s="4"/>
      <c r="F1" s="2"/>
      <c r="G1" s="2"/>
      <c r="H1" s="87" t="s">
        <v>383</v>
      </c>
      <c r="I1" s="87"/>
      <c r="J1" s="87"/>
    </row>
    <row r="2" spans="1:10" s="6" customFormat="1" ht="127.5" customHeight="1">
      <c r="A2" s="89" t="s">
        <v>384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36" customHeight="1">
      <c r="A3" s="91" t="s">
        <v>303</v>
      </c>
      <c r="B3" s="88" t="s">
        <v>380</v>
      </c>
      <c r="C3" s="88" t="s">
        <v>381</v>
      </c>
      <c r="D3" s="90" t="s">
        <v>304</v>
      </c>
      <c r="E3" s="88"/>
      <c r="F3" s="88"/>
      <c r="G3" s="88"/>
      <c r="H3" s="88" t="s">
        <v>377</v>
      </c>
      <c r="I3" s="85"/>
      <c r="J3" s="85"/>
    </row>
    <row r="4" spans="1:10" ht="149.25" customHeight="1">
      <c r="A4" s="92"/>
      <c r="B4" s="88"/>
      <c r="C4" s="88"/>
      <c r="D4" s="65" t="s">
        <v>305</v>
      </c>
      <c r="E4" s="8" t="s">
        <v>7</v>
      </c>
      <c r="F4" s="64" t="s">
        <v>8</v>
      </c>
      <c r="G4" s="64" t="s">
        <v>382</v>
      </c>
      <c r="H4" s="74" t="s">
        <v>386</v>
      </c>
      <c r="I4" s="74" t="s">
        <v>385</v>
      </c>
      <c r="J4" s="74" t="s">
        <v>378</v>
      </c>
    </row>
    <row r="5" spans="1:10" ht="37.5" customHeight="1">
      <c r="A5" s="118" t="s">
        <v>306</v>
      </c>
      <c r="B5" s="129" t="s">
        <v>307</v>
      </c>
      <c r="C5" s="60" t="s">
        <v>230</v>
      </c>
      <c r="D5" s="9" t="s">
        <v>308</v>
      </c>
      <c r="E5" s="10" t="s">
        <v>11</v>
      </c>
      <c r="F5" s="9" t="s">
        <v>308</v>
      </c>
      <c r="G5" s="9" t="s">
        <v>308</v>
      </c>
      <c r="H5" s="11">
        <f>H6</f>
        <v>9675365.96</v>
      </c>
      <c r="I5" s="11">
        <f>I6</f>
        <v>11341372.717210002</v>
      </c>
      <c r="J5" s="11">
        <f>J6</f>
        <v>10781738.381610002</v>
      </c>
    </row>
    <row r="6" spans="1:14" ht="39.75" customHeight="1">
      <c r="A6" s="118"/>
      <c r="B6" s="129"/>
      <c r="C6" s="53" t="s">
        <v>35</v>
      </c>
      <c r="D6" s="12" t="s">
        <v>308</v>
      </c>
      <c r="E6" s="70" t="s">
        <v>11</v>
      </c>
      <c r="F6" s="12" t="s">
        <v>308</v>
      </c>
      <c r="G6" s="68" t="s">
        <v>308</v>
      </c>
      <c r="H6" s="13">
        <f>H9+H10+H11+H12+H13+H14+H15</f>
        <v>9675365.96</v>
      </c>
      <c r="I6" s="13">
        <f>I9+I10+I11+I12+I13+I14+I15</f>
        <v>11341372.717210002</v>
      </c>
      <c r="J6" s="13">
        <f>J9+J10+J11+J12+J13+J14+J15</f>
        <v>10781738.381610002</v>
      </c>
      <c r="N6" s="14"/>
    </row>
    <row r="7" spans="1:10" ht="35.25" customHeight="1">
      <c r="A7" s="118"/>
      <c r="B7" s="129"/>
      <c r="C7" s="54" t="s">
        <v>182</v>
      </c>
      <c r="D7" s="15" t="s">
        <v>308</v>
      </c>
      <c r="E7" s="16" t="s">
        <v>11</v>
      </c>
      <c r="F7" s="15" t="s">
        <v>308</v>
      </c>
      <c r="G7" s="17" t="s">
        <v>308</v>
      </c>
      <c r="H7" s="18">
        <f>H18+H137+H182+H311</f>
        <v>3889122</v>
      </c>
      <c r="I7" s="18">
        <f>I18+I137+I182+I311</f>
        <v>5025014.991210001</v>
      </c>
      <c r="J7" s="18">
        <f>J18+J137+J182+J311</f>
        <v>4899057.56615</v>
      </c>
    </row>
    <row r="8" spans="1:10" ht="84.75" customHeight="1">
      <c r="A8" s="118"/>
      <c r="B8" s="129"/>
      <c r="C8" s="56" t="s">
        <v>42</v>
      </c>
      <c r="D8" s="19" t="s">
        <v>308</v>
      </c>
      <c r="E8" s="71" t="s">
        <v>11</v>
      </c>
      <c r="F8" s="19" t="s">
        <v>308</v>
      </c>
      <c r="G8" s="69" t="s">
        <v>308</v>
      </c>
      <c r="H8" s="20">
        <v>0</v>
      </c>
      <c r="I8" s="20">
        <v>0</v>
      </c>
      <c r="J8" s="20">
        <v>0</v>
      </c>
    </row>
    <row r="9" spans="1:10" ht="175.5" customHeight="1">
      <c r="A9" s="118"/>
      <c r="B9" s="129"/>
      <c r="C9" s="60" t="s">
        <v>46</v>
      </c>
      <c r="D9" s="9">
        <v>805</v>
      </c>
      <c r="E9" s="10" t="s">
        <v>11</v>
      </c>
      <c r="F9" s="9" t="s">
        <v>308</v>
      </c>
      <c r="G9" s="9" t="s">
        <v>308</v>
      </c>
      <c r="H9" s="13">
        <f>H19+H139+H183+H296+H313+H349</f>
        <v>9666773.3</v>
      </c>
      <c r="I9" s="13">
        <f>I19+I139+I183+I296+I313+I349</f>
        <v>11337989.601210002</v>
      </c>
      <c r="J9" s="13">
        <f>J19+J139+J183+J296+J313+J349</f>
        <v>10778545.69236</v>
      </c>
    </row>
    <row r="10" spans="1:10" ht="62.25" customHeight="1">
      <c r="A10" s="118"/>
      <c r="B10" s="129"/>
      <c r="C10" s="60" t="s">
        <v>309</v>
      </c>
      <c r="D10" s="9">
        <v>806</v>
      </c>
      <c r="E10" s="10" t="s">
        <v>11</v>
      </c>
      <c r="F10" s="9" t="s">
        <v>308</v>
      </c>
      <c r="G10" s="9" t="s">
        <v>308</v>
      </c>
      <c r="H10" s="11">
        <f>H184</f>
        <v>2.175</v>
      </c>
      <c r="I10" s="11">
        <f>I184</f>
        <v>2.175</v>
      </c>
      <c r="J10" s="11">
        <f>J184</f>
        <v>2.175</v>
      </c>
    </row>
    <row r="11" spans="1:10" ht="79.5" customHeight="1">
      <c r="A11" s="111"/>
      <c r="B11" s="119"/>
      <c r="C11" s="60" t="s">
        <v>310</v>
      </c>
      <c r="D11" s="9">
        <v>817</v>
      </c>
      <c r="E11" s="10" t="s">
        <v>11</v>
      </c>
      <c r="F11" s="9" t="s">
        <v>308</v>
      </c>
      <c r="G11" s="9" t="s">
        <v>308</v>
      </c>
      <c r="H11" s="11">
        <f>H20</f>
        <v>3503.485</v>
      </c>
      <c r="I11" s="11">
        <f>I20</f>
        <v>3102.79</v>
      </c>
      <c r="J11" s="11">
        <f>J20</f>
        <v>2912.36421</v>
      </c>
    </row>
    <row r="12" spans="1:10" ht="61.5" customHeight="1">
      <c r="A12" s="66"/>
      <c r="B12" s="66"/>
      <c r="C12" s="60" t="s">
        <v>177</v>
      </c>
      <c r="D12" s="9">
        <v>813</v>
      </c>
      <c r="E12" s="10" t="s">
        <v>11</v>
      </c>
      <c r="F12" s="9" t="s">
        <v>308</v>
      </c>
      <c r="G12" s="9" t="s">
        <v>308</v>
      </c>
      <c r="H12" s="11">
        <f>H314</f>
        <v>87</v>
      </c>
      <c r="I12" s="11">
        <f>I314</f>
        <v>87</v>
      </c>
      <c r="J12" s="11">
        <f>J314</f>
        <v>87</v>
      </c>
    </row>
    <row r="13" spans="1:10" ht="56.25" customHeight="1">
      <c r="A13" s="66"/>
      <c r="B13" s="66"/>
      <c r="C13" s="60" t="s">
        <v>32</v>
      </c>
      <c r="D13" s="9">
        <v>808</v>
      </c>
      <c r="E13" s="10" t="s">
        <v>11</v>
      </c>
      <c r="F13" s="9" t="s">
        <v>308</v>
      </c>
      <c r="G13" s="9" t="s">
        <v>308</v>
      </c>
      <c r="H13" s="11">
        <f>H140+H185</f>
        <v>5000</v>
      </c>
      <c r="I13" s="11">
        <f>I140+I185</f>
        <v>191.151</v>
      </c>
      <c r="J13" s="11">
        <f>J140+J185</f>
        <v>191.15004</v>
      </c>
    </row>
    <row r="14" spans="1:10" ht="56.25" customHeight="1">
      <c r="A14" s="66"/>
      <c r="B14" s="66"/>
      <c r="C14" s="60" t="s">
        <v>311</v>
      </c>
      <c r="D14" s="9">
        <v>801</v>
      </c>
      <c r="E14" s="10" t="s">
        <v>11</v>
      </c>
      <c r="F14" s="9" t="s">
        <v>308</v>
      </c>
      <c r="G14" s="9" t="s">
        <v>308</v>
      </c>
      <c r="H14" s="11">
        <f>H297</f>
        <v>0</v>
      </c>
      <c r="I14" s="11">
        <f>I297</f>
        <v>0</v>
      </c>
      <c r="J14" s="11">
        <f>J297</f>
        <v>0</v>
      </c>
    </row>
    <row r="15" spans="1:10" ht="57.75" customHeight="1">
      <c r="A15" s="58"/>
      <c r="B15" s="58"/>
      <c r="C15" s="60" t="s">
        <v>346</v>
      </c>
      <c r="D15" s="9">
        <v>804</v>
      </c>
      <c r="E15" s="10" t="s">
        <v>11</v>
      </c>
      <c r="F15" s="9" t="s">
        <v>308</v>
      </c>
      <c r="G15" s="9" t="s">
        <v>308</v>
      </c>
      <c r="H15" s="11">
        <f>H315</f>
        <v>0</v>
      </c>
      <c r="I15" s="11">
        <f>I315</f>
        <v>0</v>
      </c>
      <c r="J15" s="11">
        <f>J315</f>
        <v>0</v>
      </c>
    </row>
    <row r="16" spans="1:10" ht="39" customHeight="1">
      <c r="A16" s="49" t="s">
        <v>205</v>
      </c>
      <c r="B16" s="49" t="s">
        <v>312</v>
      </c>
      <c r="C16" s="60" t="s">
        <v>230</v>
      </c>
      <c r="D16" s="9" t="s">
        <v>308</v>
      </c>
      <c r="E16" s="10" t="s">
        <v>11</v>
      </c>
      <c r="F16" s="9">
        <v>1</v>
      </c>
      <c r="G16" s="9" t="s">
        <v>308</v>
      </c>
      <c r="H16" s="11">
        <f>H17</f>
        <v>3914053.8770000003</v>
      </c>
      <c r="I16" s="11">
        <f>I17</f>
        <v>3700669.8340000003</v>
      </c>
      <c r="J16" s="11">
        <f>J17</f>
        <v>3567599.6065399996</v>
      </c>
    </row>
    <row r="17" spans="1:10" ht="40.5" customHeight="1">
      <c r="A17" s="50"/>
      <c r="B17" s="50"/>
      <c r="C17" s="53" t="s">
        <v>35</v>
      </c>
      <c r="D17" s="68" t="s">
        <v>308</v>
      </c>
      <c r="E17" s="70" t="s">
        <v>11</v>
      </c>
      <c r="F17" s="68">
        <v>1</v>
      </c>
      <c r="G17" s="68" t="s">
        <v>308</v>
      </c>
      <c r="H17" s="13">
        <f>H19+H20</f>
        <v>3914053.8770000003</v>
      </c>
      <c r="I17" s="13">
        <f>I19+I20</f>
        <v>3700669.8340000003</v>
      </c>
      <c r="J17" s="13">
        <f>J19+J20</f>
        <v>3567599.6065399996</v>
      </c>
    </row>
    <row r="18" spans="1:10" ht="36" customHeight="1">
      <c r="A18" s="52"/>
      <c r="B18" s="52"/>
      <c r="C18" s="56" t="s">
        <v>31</v>
      </c>
      <c r="D18" s="69" t="s">
        <v>308</v>
      </c>
      <c r="E18" s="71" t="s">
        <v>11</v>
      </c>
      <c r="F18" s="69">
        <v>1</v>
      </c>
      <c r="G18" s="69" t="s">
        <v>308</v>
      </c>
      <c r="H18" s="20">
        <f>H23+H38+H51+H62+H66+H106</f>
        <v>1623068.0999999999</v>
      </c>
      <c r="I18" s="20">
        <f>I23+I38+I51+I62+I66+I106</f>
        <v>1395739.394</v>
      </c>
      <c r="J18" s="20">
        <f>J23+J38+J51+J62+J66+J106</f>
        <v>1339776.5341500002</v>
      </c>
    </row>
    <row r="19" spans="1:10" ht="171.75" customHeight="1">
      <c r="A19" s="49"/>
      <c r="B19" s="77"/>
      <c r="C19" s="60" t="s">
        <v>46</v>
      </c>
      <c r="D19" s="9">
        <v>805</v>
      </c>
      <c r="E19" s="10" t="s">
        <v>11</v>
      </c>
      <c r="F19" s="9">
        <v>1</v>
      </c>
      <c r="G19" s="9" t="s">
        <v>308</v>
      </c>
      <c r="H19" s="11">
        <f>H24+H27+H30+H39+H46+H52+H63+H67+H70+H73+H76+H79+H82+H85+H88+H91+H94+H97+H100+H103+H107+H112+H116+H119+H128+H131+H134</f>
        <v>3910550.3920000005</v>
      </c>
      <c r="I19" s="11">
        <f>I24+I27+I30+I39+I46+I52+I63+I67+I70+I73+I76+I79+I82+I85+I88+I91+I94+I97+I100+I103+I107+I112+I116+I119+I128+I131+I134</f>
        <v>3697567.044</v>
      </c>
      <c r="J19" s="11">
        <f>J24+J27+J30+J39+J46+J52+J63+J67+J70+J73+J76+J79+J82+J85+J88+J91+J94+J97+J100+J103+J107+J112+J116+J119+J128+J131+J134</f>
        <v>3564687.24233</v>
      </c>
    </row>
    <row r="20" spans="1:10" ht="78.75" customHeight="1">
      <c r="A20" s="52"/>
      <c r="B20" s="76"/>
      <c r="C20" s="60" t="s">
        <v>310</v>
      </c>
      <c r="D20" s="9">
        <v>817</v>
      </c>
      <c r="E20" s="10" t="s">
        <v>11</v>
      </c>
      <c r="F20" s="9">
        <v>1</v>
      </c>
      <c r="G20" s="9" t="s">
        <v>308</v>
      </c>
      <c r="H20" s="11">
        <f>H53</f>
        <v>3503.485</v>
      </c>
      <c r="I20" s="11">
        <f>I56</f>
        <v>3102.79</v>
      </c>
      <c r="J20" s="11">
        <f>J56</f>
        <v>2912.36421</v>
      </c>
    </row>
    <row r="21" spans="1:10" ht="42" customHeight="1">
      <c r="A21" s="111" t="s">
        <v>50</v>
      </c>
      <c r="B21" s="111" t="s">
        <v>277</v>
      </c>
      <c r="C21" s="60" t="s">
        <v>230</v>
      </c>
      <c r="D21" s="9" t="s">
        <v>308</v>
      </c>
      <c r="E21" s="10" t="s">
        <v>11</v>
      </c>
      <c r="F21" s="9">
        <v>1</v>
      </c>
      <c r="G21" s="10" t="s">
        <v>9</v>
      </c>
      <c r="H21" s="11">
        <f>H24</f>
        <v>722447.9</v>
      </c>
      <c r="I21" s="11">
        <f>I24</f>
        <v>722447.9</v>
      </c>
      <c r="J21" s="11">
        <f>J24</f>
        <v>721605.85948</v>
      </c>
    </row>
    <row r="22" spans="1:10" ht="23.25" customHeight="1">
      <c r="A22" s="112"/>
      <c r="B22" s="112"/>
      <c r="C22" s="53" t="s">
        <v>35</v>
      </c>
      <c r="D22" s="68" t="s">
        <v>308</v>
      </c>
      <c r="E22" s="70" t="s">
        <v>11</v>
      </c>
      <c r="F22" s="68">
        <v>1</v>
      </c>
      <c r="G22" s="70" t="s">
        <v>9</v>
      </c>
      <c r="H22" s="13">
        <f>H21</f>
        <v>722447.9</v>
      </c>
      <c r="I22" s="13">
        <f>I21</f>
        <v>722447.9</v>
      </c>
      <c r="J22" s="13">
        <f>J21</f>
        <v>721605.85948</v>
      </c>
    </row>
    <row r="23" spans="1:10" ht="24" customHeight="1">
      <c r="A23" s="112"/>
      <c r="B23" s="112"/>
      <c r="C23" s="56" t="s">
        <v>31</v>
      </c>
      <c r="D23" s="69" t="s">
        <v>308</v>
      </c>
      <c r="E23" s="71" t="s">
        <v>11</v>
      </c>
      <c r="F23" s="69">
        <v>1</v>
      </c>
      <c r="G23" s="71" t="s">
        <v>9</v>
      </c>
      <c r="H23" s="20">
        <f>H24</f>
        <v>722447.9</v>
      </c>
      <c r="I23" s="20">
        <f>I24</f>
        <v>722447.9</v>
      </c>
      <c r="J23" s="20">
        <f>J24</f>
        <v>721605.85948</v>
      </c>
    </row>
    <row r="24" spans="1:10" ht="96" customHeight="1">
      <c r="A24" s="110"/>
      <c r="B24" s="110"/>
      <c r="C24" s="60" t="s">
        <v>47</v>
      </c>
      <c r="D24" s="9">
        <v>805</v>
      </c>
      <c r="E24" s="10" t="s">
        <v>11</v>
      </c>
      <c r="F24" s="9">
        <v>1</v>
      </c>
      <c r="G24" s="10" t="s">
        <v>9</v>
      </c>
      <c r="H24" s="11">
        <v>722447.9</v>
      </c>
      <c r="I24" s="11">
        <v>722447.9</v>
      </c>
      <c r="J24" s="11">
        <v>721605.85948</v>
      </c>
    </row>
    <row r="25" spans="1:10" ht="25.5" customHeight="1">
      <c r="A25" s="111" t="s">
        <v>51</v>
      </c>
      <c r="B25" s="130" t="s">
        <v>2</v>
      </c>
      <c r="C25" s="60" t="s">
        <v>230</v>
      </c>
      <c r="D25" s="9" t="s">
        <v>308</v>
      </c>
      <c r="E25" s="10" t="s">
        <v>11</v>
      </c>
      <c r="F25" s="9">
        <v>1</v>
      </c>
      <c r="G25" s="10" t="s">
        <v>10</v>
      </c>
      <c r="H25" s="23">
        <f aca="true" t="shared" si="0" ref="H25:J26">H26</f>
        <v>485.126</v>
      </c>
      <c r="I25" s="23">
        <f t="shared" si="0"/>
        <v>482.126</v>
      </c>
      <c r="J25" s="23">
        <f t="shared" si="0"/>
        <v>407.37158</v>
      </c>
    </row>
    <row r="26" spans="1:10" ht="26.25" customHeight="1">
      <c r="A26" s="112"/>
      <c r="B26" s="86"/>
      <c r="C26" s="60" t="s">
        <v>30</v>
      </c>
      <c r="D26" s="9" t="s">
        <v>308</v>
      </c>
      <c r="E26" s="10" t="s">
        <v>11</v>
      </c>
      <c r="F26" s="9">
        <v>1</v>
      </c>
      <c r="G26" s="10" t="s">
        <v>10</v>
      </c>
      <c r="H26" s="23">
        <f t="shared" si="0"/>
        <v>485.126</v>
      </c>
      <c r="I26" s="23">
        <f t="shared" si="0"/>
        <v>482.126</v>
      </c>
      <c r="J26" s="23">
        <f t="shared" si="0"/>
        <v>407.37158</v>
      </c>
    </row>
    <row r="27" spans="1:10" ht="115.5" customHeight="1">
      <c r="A27" s="122"/>
      <c r="B27" s="110"/>
      <c r="C27" s="60" t="s">
        <v>47</v>
      </c>
      <c r="D27" s="9">
        <v>805</v>
      </c>
      <c r="E27" s="10" t="s">
        <v>11</v>
      </c>
      <c r="F27" s="9">
        <v>1</v>
      </c>
      <c r="G27" s="10" t="s">
        <v>10</v>
      </c>
      <c r="H27" s="23">
        <v>485.126</v>
      </c>
      <c r="I27" s="23">
        <v>482.126</v>
      </c>
      <c r="J27" s="23">
        <v>407.37158</v>
      </c>
    </row>
    <row r="28" spans="1:10" ht="44.25" customHeight="1">
      <c r="A28" s="111" t="s">
        <v>52</v>
      </c>
      <c r="B28" s="119" t="s">
        <v>345</v>
      </c>
      <c r="C28" s="60" t="s">
        <v>230</v>
      </c>
      <c r="D28" s="9" t="s">
        <v>308</v>
      </c>
      <c r="E28" s="10" t="s">
        <v>11</v>
      </c>
      <c r="F28" s="9">
        <v>1</v>
      </c>
      <c r="G28" s="10" t="s">
        <v>11</v>
      </c>
      <c r="H28" s="72">
        <f aca="true" t="shared" si="1" ref="H28:J29">H29</f>
        <v>1274295.423</v>
      </c>
      <c r="I28" s="72">
        <f t="shared" si="1"/>
        <v>1271302.959</v>
      </c>
      <c r="J28" s="72">
        <f t="shared" si="1"/>
        <v>1221290.36278</v>
      </c>
    </row>
    <row r="29" spans="1:10" ht="26.25" customHeight="1">
      <c r="A29" s="112"/>
      <c r="B29" s="120"/>
      <c r="C29" s="60" t="s">
        <v>30</v>
      </c>
      <c r="D29" s="9" t="s">
        <v>308</v>
      </c>
      <c r="E29" s="10" t="s">
        <v>11</v>
      </c>
      <c r="F29" s="9">
        <v>1</v>
      </c>
      <c r="G29" s="23" t="str">
        <f>G30</f>
        <v>03</v>
      </c>
      <c r="H29" s="23">
        <f t="shared" si="1"/>
        <v>1274295.423</v>
      </c>
      <c r="I29" s="23">
        <f t="shared" si="1"/>
        <v>1271302.959</v>
      </c>
      <c r="J29" s="23">
        <f t="shared" si="1"/>
        <v>1221290.36278</v>
      </c>
    </row>
    <row r="30" spans="1:10" ht="102.75" customHeight="1">
      <c r="A30" s="122"/>
      <c r="B30" s="110"/>
      <c r="C30" s="60" t="s">
        <v>47</v>
      </c>
      <c r="D30" s="9">
        <v>805</v>
      </c>
      <c r="E30" s="10" t="s">
        <v>11</v>
      </c>
      <c r="F30" s="9">
        <v>1</v>
      </c>
      <c r="G30" s="10" t="s">
        <v>11</v>
      </c>
      <c r="H30" s="23">
        <f>H31+H32+H33+H34+H35</f>
        <v>1274295.423</v>
      </c>
      <c r="I30" s="23">
        <f>I31+I32+I33+I34+I35</f>
        <v>1271302.959</v>
      </c>
      <c r="J30" s="23">
        <f>J31+J32+J33+J34+J35</f>
        <v>1221290.36278</v>
      </c>
    </row>
    <row r="31" spans="1:10" ht="112.5" customHeight="1" hidden="1">
      <c r="A31" s="53" t="s">
        <v>53</v>
      </c>
      <c r="B31" s="61" t="s">
        <v>0</v>
      </c>
      <c r="C31" s="60" t="s">
        <v>47</v>
      </c>
      <c r="D31" s="9">
        <v>805</v>
      </c>
      <c r="E31" s="10" t="s">
        <v>11</v>
      </c>
      <c r="F31" s="9">
        <v>1</v>
      </c>
      <c r="G31" s="10" t="s">
        <v>11</v>
      </c>
      <c r="H31" s="20">
        <v>225.6</v>
      </c>
      <c r="I31" s="20">
        <v>224.005</v>
      </c>
      <c r="J31" s="20">
        <v>220.3722</v>
      </c>
    </row>
    <row r="32" spans="1:10" ht="99.75" customHeight="1" hidden="1">
      <c r="A32" s="53" t="s">
        <v>54</v>
      </c>
      <c r="B32" s="62" t="s">
        <v>318</v>
      </c>
      <c r="C32" s="60" t="s">
        <v>47</v>
      </c>
      <c r="D32" s="9">
        <v>805</v>
      </c>
      <c r="E32" s="10" t="s">
        <v>11</v>
      </c>
      <c r="F32" s="9">
        <v>1</v>
      </c>
      <c r="G32" s="10" t="s">
        <v>11</v>
      </c>
      <c r="H32" s="23">
        <v>206.242</v>
      </c>
      <c r="I32" s="23">
        <v>204.042</v>
      </c>
      <c r="J32" s="23">
        <v>136.55068</v>
      </c>
    </row>
    <row r="33" spans="1:10" ht="114.75" customHeight="1" hidden="1">
      <c r="A33" s="53" t="s">
        <v>55</v>
      </c>
      <c r="B33" s="62" t="s">
        <v>278</v>
      </c>
      <c r="C33" s="60" t="s">
        <v>47</v>
      </c>
      <c r="D33" s="9">
        <v>805</v>
      </c>
      <c r="E33" s="10" t="s">
        <v>11</v>
      </c>
      <c r="F33" s="9">
        <v>1</v>
      </c>
      <c r="G33" s="10" t="s">
        <v>11</v>
      </c>
      <c r="H33" s="11">
        <v>1078857.811</v>
      </c>
      <c r="I33" s="11">
        <v>1078857.811</v>
      </c>
      <c r="J33" s="20">
        <v>1036345.927</v>
      </c>
    </row>
    <row r="34" spans="1:10" ht="95.25" customHeight="1" hidden="1">
      <c r="A34" s="53" t="s">
        <v>56</v>
      </c>
      <c r="B34" s="62" t="s">
        <v>316</v>
      </c>
      <c r="C34" s="53" t="s">
        <v>47</v>
      </c>
      <c r="D34" s="9">
        <v>805</v>
      </c>
      <c r="E34" s="10">
        <v>3</v>
      </c>
      <c r="F34" s="9">
        <v>1</v>
      </c>
      <c r="G34" s="10" t="s">
        <v>11</v>
      </c>
      <c r="H34" s="23">
        <v>195005.77</v>
      </c>
      <c r="I34" s="23">
        <v>192017.101</v>
      </c>
      <c r="J34" s="20">
        <v>184587.5129</v>
      </c>
    </row>
    <row r="35" spans="1:10" ht="96.75" customHeight="1" hidden="1">
      <c r="A35" s="53" t="s">
        <v>57</v>
      </c>
      <c r="B35" s="59" t="s">
        <v>317</v>
      </c>
      <c r="C35" s="60" t="s">
        <v>47</v>
      </c>
      <c r="D35" s="9">
        <v>805</v>
      </c>
      <c r="E35" s="10" t="s">
        <v>11</v>
      </c>
      <c r="F35" s="9">
        <v>1</v>
      </c>
      <c r="G35" s="10" t="s">
        <v>11</v>
      </c>
      <c r="H35" s="11">
        <v>0</v>
      </c>
      <c r="I35" s="11">
        <v>0</v>
      </c>
      <c r="J35" s="11">
        <v>0</v>
      </c>
    </row>
    <row r="36" spans="1:10" ht="41.25" customHeight="1">
      <c r="A36" s="111" t="s">
        <v>58</v>
      </c>
      <c r="B36" s="119" t="s">
        <v>279</v>
      </c>
      <c r="C36" s="60" t="s">
        <v>230</v>
      </c>
      <c r="D36" s="9" t="s">
        <v>308</v>
      </c>
      <c r="E36" s="10" t="s">
        <v>11</v>
      </c>
      <c r="F36" s="9">
        <v>1</v>
      </c>
      <c r="G36" s="10" t="s">
        <v>12</v>
      </c>
      <c r="H36" s="11">
        <f>H39</f>
        <v>4821.371</v>
      </c>
      <c r="I36" s="11">
        <f>I39</f>
        <v>4821.371</v>
      </c>
      <c r="J36" s="11">
        <f>J39</f>
        <v>4577.91465</v>
      </c>
    </row>
    <row r="37" spans="1:10" ht="24" customHeight="1">
      <c r="A37" s="112"/>
      <c r="B37" s="120"/>
      <c r="C37" s="24" t="s">
        <v>35</v>
      </c>
      <c r="D37" s="68" t="s">
        <v>308</v>
      </c>
      <c r="E37" s="70" t="s">
        <v>11</v>
      </c>
      <c r="F37" s="68">
        <v>1</v>
      </c>
      <c r="G37" s="70" t="s">
        <v>12</v>
      </c>
      <c r="H37" s="13">
        <f>H36</f>
        <v>4821.371</v>
      </c>
      <c r="I37" s="13">
        <f>I36</f>
        <v>4821.371</v>
      </c>
      <c r="J37" s="13">
        <f>J36</f>
        <v>4577.91465</v>
      </c>
    </row>
    <row r="38" spans="1:10" ht="41.25" customHeight="1">
      <c r="A38" s="112"/>
      <c r="B38" s="120"/>
      <c r="C38" s="25" t="s">
        <v>31</v>
      </c>
      <c r="D38" s="69" t="s">
        <v>308</v>
      </c>
      <c r="E38" s="71" t="s">
        <v>11</v>
      </c>
      <c r="F38" s="69">
        <v>1</v>
      </c>
      <c r="G38" s="71" t="s">
        <v>12</v>
      </c>
      <c r="H38" s="20">
        <f>H42</f>
        <v>143.2</v>
      </c>
      <c r="I38" s="20">
        <f>I42</f>
        <v>143.2</v>
      </c>
      <c r="J38" s="20">
        <f>J42</f>
        <v>110.61711</v>
      </c>
    </row>
    <row r="39" spans="1:10" ht="99" customHeight="1">
      <c r="A39" s="122"/>
      <c r="B39" s="110"/>
      <c r="C39" s="60" t="s">
        <v>47</v>
      </c>
      <c r="D39" s="9">
        <v>805</v>
      </c>
      <c r="E39" s="10" t="s">
        <v>11</v>
      </c>
      <c r="F39" s="9">
        <v>1</v>
      </c>
      <c r="G39" s="10" t="s">
        <v>12</v>
      </c>
      <c r="H39" s="20">
        <f>H40+H41+H42+H43</f>
        <v>4821.371</v>
      </c>
      <c r="I39" s="20">
        <f>I40+I41+I42+I43</f>
        <v>4821.371</v>
      </c>
      <c r="J39" s="20">
        <f>J40+J41+J42+J43</f>
        <v>4577.91465</v>
      </c>
    </row>
    <row r="40" spans="1:10" ht="99" customHeight="1" hidden="1">
      <c r="A40" s="49" t="s">
        <v>59</v>
      </c>
      <c r="B40" s="62" t="s">
        <v>319</v>
      </c>
      <c r="C40" s="60" t="s">
        <v>47</v>
      </c>
      <c r="D40" s="9">
        <v>805</v>
      </c>
      <c r="E40" s="10" t="s">
        <v>11</v>
      </c>
      <c r="F40" s="9">
        <v>1</v>
      </c>
      <c r="G40" s="10" t="s">
        <v>12</v>
      </c>
      <c r="H40" s="23">
        <v>4678.171</v>
      </c>
      <c r="I40" s="23">
        <v>4678.171</v>
      </c>
      <c r="J40" s="23">
        <v>4467.29754</v>
      </c>
    </row>
    <row r="41" spans="1:10" ht="108" customHeight="1" hidden="1">
      <c r="A41" s="49" t="s">
        <v>60</v>
      </c>
      <c r="B41" s="49" t="s">
        <v>280</v>
      </c>
      <c r="C41" s="60" t="s">
        <v>47</v>
      </c>
      <c r="D41" s="9">
        <v>805</v>
      </c>
      <c r="E41" s="10" t="s">
        <v>11</v>
      </c>
      <c r="F41" s="9">
        <v>1</v>
      </c>
      <c r="G41" s="10" t="s">
        <v>12</v>
      </c>
      <c r="H41" s="11">
        <v>0</v>
      </c>
      <c r="I41" s="11">
        <v>0</v>
      </c>
      <c r="J41" s="11">
        <v>0</v>
      </c>
    </row>
    <row r="42" spans="1:10" ht="172.5" customHeight="1" hidden="1">
      <c r="A42" s="49" t="s">
        <v>61</v>
      </c>
      <c r="B42" s="45" t="s">
        <v>220</v>
      </c>
      <c r="C42" s="60" t="s">
        <v>47</v>
      </c>
      <c r="D42" s="9">
        <v>805</v>
      </c>
      <c r="E42" s="10" t="s">
        <v>11</v>
      </c>
      <c r="F42" s="9">
        <v>1</v>
      </c>
      <c r="G42" s="10" t="s">
        <v>12</v>
      </c>
      <c r="H42" s="11">
        <v>143.2</v>
      </c>
      <c r="I42" s="11">
        <v>143.2</v>
      </c>
      <c r="J42" s="23">
        <v>110.61711</v>
      </c>
    </row>
    <row r="43" spans="1:10" ht="126.75" customHeight="1" hidden="1">
      <c r="A43" s="53" t="s">
        <v>62</v>
      </c>
      <c r="B43" s="49" t="s">
        <v>223</v>
      </c>
      <c r="C43" s="60" t="s">
        <v>47</v>
      </c>
      <c r="D43" s="9">
        <v>805</v>
      </c>
      <c r="E43" s="10" t="s">
        <v>11</v>
      </c>
      <c r="F43" s="9">
        <v>1</v>
      </c>
      <c r="G43" s="10" t="s">
        <v>12</v>
      </c>
      <c r="H43" s="11">
        <v>0</v>
      </c>
      <c r="I43" s="11">
        <v>0</v>
      </c>
      <c r="J43" s="11">
        <v>0</v>
      </c>
    </row>
    <row r="44" spans="1:10" ht="48" customHeight="1">
      <c r="A44" s="111" t="s">
        <v>63</v>
      </c>
      <c r="B44" s="119" t="s">
        <v>347</v>
      </c>
      <c r="C44" s="60" t="s">
        <v>230</v>
      </c>
      <c r="D44" s="10" t="s">
        <v>308</v>
      </c>
      <c r="E44" s="10" t="s">
        <v>11</v>
      </c>
      <c r="F44" s="9">
        <v>1</v>
      </c>
      <c r="G44" s="10" t="s">
        <v>13</v>
      </c>
      <c r="H44" s="11">
        <f aca="true" t="shared" si="2" ref="H44:J45">H45</f>
        <v>35008.448000000004</v>
      </c>
      <c r="I44" s="11">
        <f t="shared" si="2"/>
        <v>34306.273</v>
      </c>
      <c r="J44" s="11">
        <f t="shared" si="2"/>
        <v>34154.433430000005</v>
      </c>
    </row>
    <row r="45" spans="1:10" ht="26.25" customHeight="1">
      <c r="A45" s="112"/>
      <c r="B45" s="120"/>
      <c r="C45" s="60" t="s">
        <v>30</v>
      </c>
      <c r="D45" s="10" t="s">
        <v>308</v>
      </c>
      <c r="E45" s="10" t="s">
        <v>11</v>
      </c>
      <c r="F45" s="9">
        <v>1</v>
      </c>
      <c r="G45" s="10" t="s">
        <v>13</v>
      </c>
      <c r="H45" s="11">
        <f t="shared" si="2"/>
        <v>35008.448000000004</v>
      </c>
      <c r="I45" s="11">
        <f t="shared" si="2"/>
        <v>34306.273</v>
      </c>
      <c r="J45" s="11">
        <f t="shared" si="2"/>
        <v>34154.433430000005</v>
      </c>
    </row>
    <row r="46" spans="1:10" ht="159.75" customHeight="1">
      <c r="A46" s="122"/>
      <c r="B46" s="110"/>
      <c r="C46" s="60" t="s">
        <v>47</v>
      </c>
      <c r="D46" s="10">
        <v>805</v>
      </c>
      <c r="E46" s="10" t="s">
        <v>11</v>
      </c>
      <c r="F46" s="9">
        <v>1</v>
      </c>
      <c r="G46" s="10" t="s">
        <v>13</v>
      </c>
      <c r="H46" s="11">
        <f>H47+H48</f>
        <v>35008.448000000004</v>
      </c>
      <c r="I46" s="11">
        <f>I47+I48</f>
        <v>34306.273</v>
      </c>
      <c r="J46" s="11">
        <f>J47+J48</f>
        <v>34154.433430000005</v>
      </c>
    </row>
    <row r="47" spans="1:10" ht="97.5" customHeight="1" hidden="1">
      <c r="A47" s="53" t="s">
        <v>64</v>
      </c>
      <c r="B47" s="62" t="s">
        <v>314</v>
      </c>
      <c r="C47" s="60" t="s">
        <v>47</v>
      </c>
      <c r="D47" s="9">
        <v>805</v>
      </c>
      <c r="E47" s="10" t="s">
        <v>11</v>
      </c>
      <c r="F47" s="9">
        <v>1</v>
      </c>
      <c r="G47" s="10" t="s">
        <v>13</v>
      </c>
      <c r="H47" s="11">
        <v>34525.987</v>
      </c>
      <c r="I47" s="11">
        <v>33823.812</v>
      </c>
      <c r="J47" s="23">
        <v>33752.58995</v>
      </c>
    </row>
    <row r="48" spans="1:10" ht="95.25" customHeight="1" hidden="1">
      <c r="A48" s="53" t="s">
        <v>65</v>
      </c>
      <c r="B48" s="62" t="s">
        <v>348</v>
      </c>
      <c r="C48" s="60" t="s">
        <v>47</v>
      </c>
      <c r="D48" s="9">
        <v>805</v>
      </c>
      <c r="E48" s="10" t="s">
        <v>11</v>
      </c>
      <c r="F48" s="9">
        <v>1</v>
      </c>
      <c r="G48" s="10" t="s">
        <v>13</v>
      </c>
      <c r="H48" s="11">
        <v>482.461</v>
      </c>
      <c r="I48" s="11">
        <v>482.461</v>
      </c>
      <c r="J48" s="23">
        <v>401.84348</v>
      </c>
    </row>
    <row r="49" spans="1:10" ht="39" customHeight="1">
      <c r="A49" s="118" t="s">
        <v>66</v>
      </c>
      <c r="B49" s="129" t="s">
        <v>281</v>
      </c>
      <c r="C49" s="53" t="s">
        <v>230</v>
      </c>
      <c r="D49" s="68" t="s">
        <v>308</v>
      </c>
      <c r="E49" s="70" t="s">
        <v>11</v>
      </c>
      <c r="F49" s="68">
        <v>1</v>
      </c>
      <c r="G49" s="70" t="s">
        <v>14</v>
      </c>
      <c r="H49" s="13">
        <f>H50</f>
        <v>1004922.833</v>
      </c>
      <c r="I49" s="13">
        <f>I50</f>
        <v>780636.523</v>
      </c>
      <c r="J49" s="13">
        <f>J50</f>
        <v>709555.4465300001</v>
      </c>
    </row>
    <row r="50" spans="1:10" ht="26.25" customHeight="1">
      <c r="A50" s="118"/>
      <c r="B50" s="95"/>
      <c r="C50" s="53" t="s">
        <v>35</v>
      </c>
      <c r="D50" s="68" t="s">
        <v>308</v>
      </c>
      <c r="E50" s="70" t="s">
        <v>11</v>
      </c>
      <c r="F50" s="68">
        <v>1</v>
      </c>
      <c r="G50" s="70" t="s">
        <v>14</v>
      </c>
      <c r="H50" s="13">
        <f>H52+H53</f>
        <v>1004922.833</v>
      </c>
      <c r="I50" s="13">
        <f>I52+I53</f>
        <v>780636.523</v>
      </c>
      <c r="J50" s="13">
        <f>J52+J53</f>
        <v>709555.4465300001</v>
      </c>
    </row>
    <row r="51" spans="1:10" ht="37.5" customHeight="1">
      <c r="A51" s="118"/>
      <c r="B51" s="95"/>
      <c r="C51" s="56" t="s">
        <v>31</v>
      </c>
      <c r="D51" s="69" t="s">
        <v>308</v>
      </c>
      <c r="E51" s="71" t="s">
        <v>11</v>
      </c>
      <c r="F51" s="69">
        <v>1</v>
      </c>
      <c r="G51" s="71" t="s">
        <v>14</v>
      </c>
      <c r="H51" s="20">
        <v>807902.3</v>
      </c>
      <c r="I51" s="20">
        <v>580573.594</v>
      </c>
      <c r="J51" s="20">
        <v>526539.10383</v>
      </c>
    </row>
    <row r="52" spans="1:10" ht="99" customHeight="1">
      <c r="A52" s="96"/>
      <c r="B52" s="94"/>
      <c r="C52" s="60" t="s">
        <v>47</v>
      </c>
      <c r="D52" s="69">
        <v>805</v>
      </c>
      <c r="E52" s="71" t="s">
        <v>11</v>
      </c>
      <c r="F52" s="69">
        <v>1</v>
      </c>
      <c r="G52" s="71" t="s">
        <v>14</v>
      </c>
      <c r="H52" s="20">
        <f>H55+H57+H58+H59</f>
        <v>1001419.348</v>
      </c>
      <c r="I52" s="20">
        <f>I55+I57+I58+I59</f>
        <v>777533.733</v>
      </c>
      <c r="J52" s="20">
        <f>J55+J57+J58+J59</f>
        <v>706643.08232</v>
      </c>
    </row>
    <row r="53" spans="1:10" ht="64.5" customHeight="1">
      <c r="A53" s="96"/>
      <c r="B53" s="94"/>
      <c r="C53" s="60" t="s">
        <v>313</v>
      </c>
      <c r="D53" s="81">
        <v>817</v>
      </c>
      <c r="E53" s="82" t="s">
        <v>11</v>
      </c>
      <c r="F53" s="83">
        <v>1</v>
      </c>
      <c r="G53" s="82" t="s">
        <v>14</v>
      </c>
      <c r="H53" s="84">
        <v>3503.485</v>
      </c>
      <c r="I53" s="11">
        <f>I56</f>
        <v>3102.79</v>
      </c>
      <c r="J53" s="11">
        <f>J56</f>
        <v>2912.36421</v>
      </c>
    </row>
    <row r="54" spans="1:10" ht="23.25" customHeight="1" hidden="1">
      <c r="A54" s="118" t="s">
        <v>67</v>
      </c>
      <c r="B54" s="93" t="s">
        <v>224</v>
      </c>
      <c r="C54" s="60" t="s">
        <v>231</v>
      </c>
      <c r="D54" s="9" t="s">
        <v>308</v>
      </c>
      <c r="E54" s="10" t="s">
        <v>11</v>
      </c>
      <c r="F54" s="9">
        <v>1</v>
      </c>
      <c r="G54" s="10" t="s">
        <v>14</v>
      </c>
      <c r="H54" s="11">
        <f>H55+H56</f>
        <v>14656.766</v>
      </c>
      <c r="I54" s="11">
        <f>I55+I56</f>
        <v>17808.72</v>
      </c>
      <c r="J54" s="11">
        <f>J55+J56</f>
        <v>16900.42585</v>
      </c>
    </row>
    <row r="55" spans="1:10" ht="98.25" customHeight="1" hidden="1">
      <c r="A55" s="96"/>
      <c r="B55" s="94"/>
      <c r="C55" s="60" t="s">
        <v>47</v>
      </c>
      <c r="D55" s="9">
        <v>805</v>
      </c>
      <c r="E55" s="10">
        <v>3</v>
      </c>
      <c r="F55" s="9">
        <v>1</v>
      </c>
      <c r="G55" s="10" t="s">
        <v>14</v>
      </c>
      <c r="H55" s="11">
        <v>11553.976</v>
      </c>
      <c r="I55" s="11">
        <v>14705.93</v>
      </c>
      <c r="J55" s="23">
        <v>13988.06164</v>
      </c>
    </row>
    <row r="56" spans="1:10" ht="62.25" customHeight="1" hidden="1">
      <c r="A56" s="96"/>
      <c r="B56" s="94"/>
      <c r="C56" s="60" t="s">
        <v>313</v>
      </c>
      <c r="D56" s="9">
        <v>817</v>
      </c>
      <c r="E56" s="10">
        <v>3</v>
      </c>
      <c r="F56" s="9">
        <v>1</v>
      </c>
      <c r="G56" s="10" t="s">
        <v>14</v>
      </c>
      <c r="H56" s="11">
        <v>3102.79</v>
      </c>
      <c r="I56" s="11">
        <v>3102.79</v>
      </c>
      <c r="J56" s="23">
        <v>2912.36421</v>
      </c>
    </row>
    <row r="57" spans="1:10" ht="92.25" customHeight="1" hidden="1">
      <c r="A57" s="46" t="s">
        <v>68</v>
      </c>
      <c r="B57" s="62" t="s">
        <v>282</v>
      </c>
      <c r="C57" s="60" t="s">
        <v>47</v>
      </c>
      <c r="D57" s="9">
        <v>805</v>
      </c>
      <c r="E57" s="10" t="s">
        <v>11</v>
      </c>
      <c r="F57" s="9">
        <v>1</v>
      </c>
      <c r="G57" s="10" t="s">
        <v>14</v>
      </c>
      <c r="H57" s="23">
        <v>180377.575</v>
      </c>
      <c r="I57" s="23">
        <v>180377.575</v>
      </c>
      <c r="J57" s="23">
        <v>165539.35745</v>
      </c>
    </row>
    <row r="58" spans="1:10" ht="98.25" customHeight="1" hidden="1">
      <c r="A58" s="49" t="s">
        <v>69</v>
      </c>
      <c r="B58" s="62" t="s">
        <v>322</v>
      </c>
      <c r="C58" s="60" t="s">
        <v>47</v>
      </c>
      <c r="D58" s="9">
        <v>805</v>
      </c>
      <c r="E58" s="10" t="s">
        <v>11</v>
      </c>
      <c r="F58" s="9">
        <v>1</v>
      </c>
      <c r="G58" s="10" t="s">
        <v>14</v>
      </c>
      <c r="H58" s="11">
        <v>806439.4</v>
      </c>
      <c r="I58" s="11">
        <v>579110.7</v>
      </c>
      <c r="J58" s="11">
        <v>525104.92289</v>
      </c>
    </row>
    <row r="59" spans="1:10" ht="96.75" customHeight="1" hidden="1">
      <c r="A59" s="53" t="s">
        <v>70</v>
      </c>
      <c r="B59" s="49" t="s">
        <v>365</v>
      </c>
      <c r="C59" s="60" t="s">
        <v>47</v>
      </c>
      <c r="D59" s="9">
        <v>805</v>
      </c>
      <c r="E59" s="10" t="s">
        <v>11</v>
      </c>
      <c r="F59" s="9">
        <v>1</v>
      </c>
      <c r="G59" s="10" t="s">
        <v>14</v>
      </c>
      <c r="H59" s="11">
        <v>3048.397</v>
      </c>
      <c r="I59" s="11">
        <v>3339.528</v>
      </c>
      <c r="J59" s="23">
        <v>2010.74034</v>
      </c>
    </row>
    <row r="60" spans="1:10" ht="42.75" customHeight="1">
      <c r="A60" s="111" t="s">
        <v>71</v>
      </c>
      <c r="B60" s="130" t="s">
        <v>349</v>
      </c>
      <c r="C60" s="53" t="s">
        <v>230</v>
      </c>
      <c r="D60" s="68" t="s">
        <v>308</v>
      </c>
      <c r="E60" s="70" t="s">
        <v>11</v>
      </c>
      <c r="F60" s="68">
        <v>1</v>
      </c>
      <c r="G60" s="70" t="s">
        <v>15</v>
      </c>
      <c r="H60" s="72">
        <f>H63</f>
        <v>92433.5</v>
      </c>
      <c r="I60" s="72">
        <f>I63</f>
        <v>92433.5</v>
      </c>
      <c r="J60" s="72">
        <f>J63</f>
        <v>91450.12376</v>
      </c>
    </row>
    <row r="61" spans="1:10" ht="24" customHeight="1">
      <c r="A61" s="112"/>
      <c r="B61" s="86"/>
      <c r="C61" s="53" t="s">
        <v>35</v>
      </c>
      <c r="D61" s="68" t="s">
        <v>308</v>
      </c>
      <c r="E61" s="70" t="s">
        <v>11</v>
      </c>
      <c r="F61" s="68">
        <v>1</v>
      </c>
      <c r="G61" s="70" t="s">
        <v>15</v>
      </c>
      <c r="H61" s="72">
        <f>H60</f>
        <v>92433.5</v>
      </c>
      <c r="I61" s="72">
        <f>I60</f>
        <v>92433.5</v>
      </c>
      <c r="J61" s="72">
        <f>J60</f>
        <v>91450.12376</v>
      </c>
    </row>
    <row r="62" spans="1:10" ht="38.25" customHeight="1">
      <c r="A62" s="112"/>
      <c r="B62" s="86"/>
      <c r="C62" s="56" t="s">
        <v>31</v>
      </c>
      <c r="D62" s="69" t="s">
        <v>308</v>
      </c>
      <c r="E62" s="71" t="s">
        <v>11</v>
      </c>
      <c r="F62" s="69">
        <v>1</v>
      </c>
      <c r="G62" s="71" t="s">
        <v>15</v>
      </c>
      <c r="H62" s="73">
        <f>H63</f>
        <v>92433.5</v>
      </c>
      <c r="I62" s="73">
        <f>I63</f>
        <v>92433.5</v>
      </c>
      <c r="J62" s="73">
        <f>J63</f>
        <v>91450.12376</v>
      </c>
    </row>
    <row r="63" spans="1:10" ht="98.25" customHeight="1">
      <c r="A63" s="122"/>
      <c r="B63" s="110"/>
      <c r="C63" s="60" t="s">
        <v>47</v>
      </c>
      <c r="D63" s="69">
        <v>805</v>
      </c>
      <c r="E63" s="71" t="s">
        <v>11</v>
      </c>
      <c r="F63" s="69">
        <v>1</v>
      </c>
      <c r="G63" s="71" t="s">
        <v>15</v>
      </c>
      <c r="H63" s="73">
        <v>92433.5</v>
      </c>
      <c r="I63" s="73">
        <v>92433.5</v>
      </c>
      <c r="J63" s="23">
        <v>91450.12376</v>
      </c>
    </row>
    <row r="64" spans="1:10" ht="43.5" customHeight="1">
      <c r="A64" s="119" t="s">
        <v>72</v>
      </c>
      <c r="B64" s="130" t="s">
        <v>283</v>
      </c>
      <c r="C64" s="53" t="s">
        <v>230</v>
      </c>
      <c r="D64" s="9" t="s">
        <v>308</v>
      </c>
      <c r="E64" s="10" t="s">
        <v>11</v>
      </c>
      <c r="F64" s="9">
        <v>1</v>
      </c>
      <c r="G64" s="10" t="s">
        <v>16</v>
      </c>
      <c r="H64" s="23">
        <f>H67</f>
        <v>141.2</v>
      </c>
      <c r="I64" s="23">
        <f>I67</f>
        <v>141.2</v>
      </c>
      <c r="J64" s="23">
        <f>J67</f>
        <v>70.82997</v>
      </c>
    </row>
    <row r="65" spans="1:10" ht="21" customHeight="1">
      <c r="A65" s="120"/>
      <c r="B65" s="86"/>
      <c r="C65" s="53" t="s">
        <v>35</v>
      </c>
      <c r="D65" s="68" t="s">
        <v>308</v>
      </c>
      <c r="E65" s="70" t="s">
        <v>11</v>
      </c>
      <c r="F65" s="68">
        <v>1</v>
      </c>
      <c r="G65" s="70" t="s">
        <v>16</v>
      </c>
      <c r="H65" s="72">
        <f>H64</f>
        <v>141.2</v>
      </c>
      <c r="I65" s="72">
        <f>I64</f>
        <v>141.2</v>
      </c>
      <c r="J65" s="72">
        <f>J64</f>
        <v>70.82997</v>
      </c>
    </row>
    <row r="66" spans="1:10" ht="24" customHeight="1">
      <c r="A66" s="120"/>
      <c r="B66" s="86"/>
      <c r="C66" s="56" t="s">
        <v>31</v>
      </c>
      <c r="D66" s="69" t="s">
        <v>308</v>
      </c>
      <c r="E66" s="71" t="s">
        <v>11</v>
      </c>
      <c r="F66" s="69">
        <v>1</v>
      </c>
      <c r="G66" s="71" t="s">
        <v>16</v>
      </c>
      <c r="H66" s="73">
        <f>H67</f>
        <v>141.2</v>
      </c>
      <c r="I66" s="73">
        <f>I67</f>
        <v>141.2</v>
      </c>
      <c r="J66" s="73">
        <f>J67</f>
        <v>70.82997</v>
      </c>
    </row>
    <row r="67" spans="1:10" ht="102" customHeight="1">
      <c r="A67" s="110"/>
      <c r="B67" s="110"/>
      <c r="C67" s="60" t="s">
        <v>47</v>
      </c>
      <c r="D67" s="9">
        <v>805</v>
      </c>
      <c r="E67" s="10" t="s">
        <v>11</v>
      </c>
      <c r="F67" s="9">
        <v>1</v>
      </c>
      <c r="G67" s="10" t="s">
        <v>16</v>
      </c>
      <c r="H67" s="23">
        <v>141.2</v>
      </c>
      <c r="I67" s="23">
        <v>141.2</v>
      </c>
      <c r="J67" s="23">
        <v>70.82997</v>
      </c>
    </row>
    <row r="68" spans="1:10" ht="42.75" customHeight="1">
      <c r="A68" s="111" t="s">
        <v>73</v>
      </c>
      <c r="B68" s="130" t="s">
        <v>284</v>
      </c>
      <c r="C68" s="60" t="s">
        <v>230</v>
      </c>
      <c r="D68" s="9" t="s">
        <v>308</v>
      </c>
      <c r="E68" s="10" t="s">
        <v>11</v>
      </c>
      <c r="F68" s="9">
        <v>1</v>
      </c>
      <c r="G68" s="10" t="s">
        <v>17</v>
      </c>
      <c r="H68" s="23">
        <f aca="true" t="shared" si="3" ref="H68:J69">H69</f>
        <v>18940.812</v>
      </c>
      <c r="I68" s="23">
        <f t="shared" si="3"/>
        <v>18988.592</v>
      </c>
      <c r="J68" s="23">
        <f t="shared" si="3"/>
        <v>17649.61123</v>
      </c>
    </row>
    <row r="69" spans="1:10" ht="29.25" customHeight="1">
      <c r="A69" s="112"/>
      <c r="B69" s="86"/>
      <c r="C69" s="60" t="s">
        <v>30</v>
      </c>
      <c r="D69" s="9" t="s">
        <v>308</v>
      </c>
      <c r="E69" s="10" t="s">
        <v>11</v>
      </c>
      <c r="F69" s="9">
        <v>1</v>
      </c>
      <c r="G69" s="10" t="s">
        <v>17</v>
      </c>
      <c r="H69" s="23">
        <f t="shared" si="3"/>
        <v>18940.812</v>
      </c>
      <c r="I69" s="23">
        <f t="shared" si="3"/>
        <v>18988.592</v>
      </c>
      <c r="J69" s="23">
        <f t="shared" si="3"/>
        <v>17649.61123</v>
      </c>
    </row>
    <row r="70" spans="1:10" ht="99.75" customHeight="1">
      <c r="A70" s="122"/>
      <c r="B70" s="110"/>
      <c r="C70" s="60" t="s">
        <v>47</v>
      </c>
      <c r="D70" s="9">
        <v>805</v>
      </c>
      <c r="E70" s="10" t="s">
        <v>11</v>
      </c>
      <c r="F70" s="9">
        <v>1</v>
      </c>
      <c r="G70" s="10" t="s">
        <v>17</v>
      </c>
      <c r="H70" s="11">
        <v>18940.812</v>
      </c>
      <c r="I70" s="11">
        <v>18988.592</v>
      </c>
      <c r="J70" s="23">
        <v>17649.61123</v>
      </c>
    </row>
    <row r="71" spans="1:10" ht="39" customHeight="1">
      <c r="A71" s="111" t="s">
        <v>74</v>
      </c>
      <c r="B71" s="130" t="s">
        <v>285</v>
      </c>
      <c r="C71" s="60" t="s">
        <v>230</v>
      </c>
      <c r="D71" s="9" t="s">
        <v>308</v>
      </c>
      <c r="E71" s="10" t="s">
        <v>11</v>
      </c>
      <c r="F71" s="9">
        <v>1</v>
      </c>
      <c r="G71" s="10" t="s">
        <v>18</v>
      </c>
      <c r="H71" s="23">
        <f>H73</f>
        <v>8611.939</v>
      </c>
      <c r="I71" s="23">
        <f>I73</f>
        <v>8662.789</v>
      </c>
      <c r="J71" s="23">
        <f>J73</f>
        <v>8254.53594</v>
      </c>
    </row>
    <row r="72" spans="1:10" ht="27.75" customHeight="1">
      <c r="A72" s="112"/>
      <c r="B72" s="86"/>
      <c r="C72" s="60" t="s">
        <v>30</v>
      </c>
      <c r="D72" s="9" t="s">
        <v>308</v>
      </c>
      <c r="E72" s="10" t="s">
        <v>11</v>
      </c>
      <c r="F72" s="9">
        <v>1</v>
      </c>
      <c r="G72" s="10" t="s">
        <v>18</v>
      </c>
      <c r="H72" s="23">
        <f>H73</f>
        <v>8611.939</v>
      </c>
      <c r="I72" s="23">
        <f>I73</f>
        <v>8662.789</v>
      </c>
      <c r="J72" s="23">
        <f>J73</f>
        <v>8254.53594</v>
      </c>
    </row>
    <row r="73" spans="1:12" ht="97.5" customHeight="1">
      <c r="A73" s="122"/>
      <c r="B73" s="110"/>
      <c r="C73" s="60" t="s">
        <v>47</v>
      </c>
      <c r="D73" s="9">
        <v>805</v>
      </c>
      <c r="E73" s="10" t="s">
        <v>11</v>
      </c>
      <c r="F73" s="9">
        <v>1</v>
      </c>
      <c r="G73" s="10" t="s">
        <v>18</v>
      </c>
      <c r="H73" s="11">
        <v>8611.939</v>
      </c>
      <c r="I73" s="11">
        <v>8662.789</v>
      </c>
      <c r="J73" s="23">
        <v>8254.53594</v>
      </c>
      <c r="L73" s="28" t="s">
        <v>379</v>
      </c>
    </row>
    <row r="74" spans="1:10" ht="48" customHeight="1">
      <c r="A74" s="111" t="s">
        <v>75</v>
      </c>
      <c r="B74" s="97" t="s">
        <v>350</v>
      </c>
      <c r="C74" s="60" t="s">
        <v>230</v>
      </c>
      <c r="D74" s="9" t="s">
        <v>308</v>
      </c>
      <c r="E74" s="10" t="s">
        <v>11</v>
      </c>
      <c r="F74" s="9">
        <v>1</v>
      </c>
      <c r="G74" s="10" t="s">
        <v>19</v>
      </c>
      <c r="H74" s="23">
        <f aca="true" t="shared" si="4" ref="H74:J75">H75</f>
        <v>433652.634</v>
      </c>
      <c r="I74" s="23">
        <f t="shared" si="4"/>
        <v>448030.104</v>
      </c>
      <c r="J74" s="23">
        <f t="shared" si="4"/>
        <v>442753.56692</v>
      </c>
    </row>
    <row r="75" spans="1:10" ht="27.75" customHeight="1">
      <c r="A75" s="112"/>
      <c r="B75" s="98"/>
      <c r="C75" s="60" t="s">
        <v>30</v>
      </c>
      <c r="D75" s="9" t="s">
        <v>308</v>
      </c>
      <c r="E75" s="10" t="s">
        <v>11</v>
      </c>
      <c r="F75" s="9">
        <v>1</v>
      </c>
      <c r="G75" s="10" t="s">
        <v>19</v>
      </c>
      <c r="H75" s="23">
        <f t="shared" si="4"/>
        <v>433652.634</v>
      </c>
      <c r="I75" s="23">
        <f t="shared" si="4"/>
        <v>448030.104</v>
      </c>
      <c r="J75" s="23">
        <f t="shared" si="4"/>
        <v>442753.56692</v>
      </c>
    </row>
    <row r="76" spans="1:10" ht="98.25" customHeight="1">
      <c r="A76" s="110"/>
      <c r="B76" s="110"/>
      <c r="C76" s="60" t="s">
        <v>47</v>
      </c>
      <c r="D76" s="9">
        <v>805</v>
      </c>
      <c r="E76" s="10" t="s">
        <v>11</v>
      </c>
      <c r="F76" s="9">
        <v>1</v>
      </c>
      <c r="G76" s="10" t="s">
        <v>19</v>
      </c>
      <c r="H76" s="23">
        <v>433652.634</v>
      </c>
      <c r="I76" s="23">
        <v>448030.104</v>
      </c>
      <c r="J76" s="23">
        <v>442753.56692</v>
      </c>
    </row>
    <row r="77" spans="1:10" ht="20.25" customHeight="1" hidden="1">
      <c r="A77" s="111" t="s">
        <v>76</v>
      </c>
      <c r="B77" s="99" t="s">
        <v>286</v>
      </c>
      <c r="C77" s="60" t="s">
        <v>230</v>
      </c>
      <c r="D77" s="9" t="s">
        <v>308</v>
      </c>
      <c r="E77" s="10" t="s">
        <v>11</v>
      </c>
      <c r="F77" s="9">
        <v>1</v>
      </c>
      <c r="G77" s="10" t="s">
        <v>20</v>
      </c>
      <c r="H77" s="11">
        <v>0</v>
      </c>
      <c r="I77" s="11">
        <v>0</v>
      </c>
      <c r="J77" s="11">
        <v>0</v>
      </c>
    </row>
    <row r="78" spans="1:10" ht="22.5" customHeight="1" hidden="1">
      <c r="A78" s="112"/>
      <c r="B78" s="78"/>
      <c r="C78" s="60" t="s">
        <v>30</v>
      </c>
      <c r="D78" s="9" t="s">
        <v>308</v>
      </c>
      <c r="E78" s="10" t="s">
        <v>11</v>
      </c>
      <c r="F78" s="9">
        <v>1</v>
      </c>
      <c r="G78" s="10" t="s">
        <v>20</v>
      </c>
      <c r="H78" s="11">
        <v>0</v>
      </c>
      <c r="I78" s="11">
        <v>0</v>
      </c>
      <c r="J78" s="11">
        <v>0</v>
      </c>
    </row>
    <row r="79" spans="1:10" ht="102.75" customHeight="1" hidden="1">
      <c r="A79" s="122"/>
      <c r="B79" s="110"/>
      <c r="C79" s="60" t="s">
        <v>47</v>
      </c>
      <c r="D79" s="9">
        <v>805</v>
      </c>
      <c r="E79" s="10" t="s">
        <v>11</v>
      </c>
      <c r="F79" s="9">
        <v>1</v>
      </c>
      <c r="G79" s="10" t="s">
        <v>20</v>
      </c>
      <c r="H79" s="11">
        <v>0</v>
      </c>
      <c r="I79" s="11">
        <v>0</v>
      </c>
      <c r="J79" s="11">
        <v>0</v>
      </c>
    </row>
    <row r="80" spans="1:10" ht="42.75" customHeight="1">
      <c r="A80" s="119" t="s">
        <v>77</v>
      </c>
      <c r="B80" s="130" t="s">
        <v>3</v>
      </c>
      <c r="C80" s="60" t="s">
        <v>230</v>
      </c>
      <c r="D80" s="9" t="s">
        <v>308</v>
      </c>
      <c r="E80" s="10" t="s">
        <v>11</v>
      </c>
      <c r="F80" s="9">
        <v>1</v>
      </c>
      <c r="G80" s="10" t="s">
        <v>21</v>
      </c>
      <c r="H80" s="11">
        <f aca="true" t="shared" si="5" ref="H80:J81">H81</f>
        <v>30218.246</v>
      </c>
      <c r="I80" s="11">
        <f t="shared" si="5"/>
        <v>30218.246</v>
      </c>
      <c r="J80" s="11">
        <f t="shared" si="5"/>
        <v>28707.332</v>
      </c>
    </row>
    <row r="81" spans="1:10" ht="21.75" customHeight="1">
      <c r="A81" s="121"/>
      <c r="B81" s="121"/>
      <c r="C81" s="60" t="s">
        <v>30</v>
      </c>
      <c r="D81" s="9" t="s">
        <v>308</v>
      </c>
      <c r="E81" s="10" t="s">
        <v>11</v>
      </c>
      <c r="F81" s="9">
        <v>1</v>
      </c>
      <c r="G81" s="10" t="s">
        <v>21</v>
      </c>
      <c r="H81" s="11">
        <f t="shared" si="5"/>
        <v>30218.246</v>
      </c>
      <c r="I81" s="11">
        <f t="shared" si="5"/>
        <v>30218.246</v>
      </c>
      <c r="J81" s="11">
        <f t="shared" si="5"/>
        <v>28707.332</v>
      </c>
    </row>
    <row r="82" spans="1:10" ht="103.5" customHeight="1">
      <c r="A82" s="110"/>
      <c r="B82" s="110"/>
      <c r="C82" s="60" t="s">
        <v>47</v>
      </c>
      <c r="D82" s="9">
        <v>805</v>
      </c>
      <c r="E82" s="10" t="s">
        <v>11</v>
      </c>
      <c r="F82" s="9">
        <v>1</v>
      </c>
      <c r="G82" s="10" t="s">
        <v>21</v>
      </c>
      <c r="H82" s="11">
        <v>30218.246</v>
      </c>
      <c r="I82" s="11">
        <v>30218.246</v>
      </c>
      <c r="J82" s="23">
        <v>28707.332</v>
      </c>
    </row>
    <row r="83" spans="1:10" ht="42" customHeight="1">
      <c r="A83" s="111" t="s">
        <v>78</v>
      </c>
      <c r="B83" s="99" t="s">
        <v>287</v>
      </c>
      <c r="C83" s="60" t="s">
        <v>230</v>
      </c>
      <c r="D83" s="9" t="s">
        <v>308</v>
      </c>
      <c r="E83" s="10" t="s">
        <v>11</v>
      </c>
      <c r="F83" s="9">
        <v>1</v>
      </c>
      <c r="G83" s="10" t="s">
        <v>22</v>
      </c>
      <c r="H83" s="11">
        <f aca="true" t="shared" si="6" ref="H83:J84">H84</f>
        <v>8841.722</v>
      </c>
      <c r="I83" s="11">
        <f t="shared" si="6"/>
        <v>8713.189</v>
      </c>
      <c r="J83" s="11">
        <f t="shared" si="6"/>
        <v>8712.94082</v>
      </c>
    </row>
    <row r="84" spans="1:10" ht="33" customHeight="1">
      <c r="A84" s="112"/>
      <c r="B84" s="78"/>
      <c r="C84" s="60" t="s">
        <v>30</v>
      </c>
      <c r="D84" s="9" t="s">
        <v>308</v>
      </c>
      <c r="E84" s="10" t="s">
        <v>11</v>
      </c>
      <c r="F84" s="9">
        <v>1</v>
      </c>
      <c r="G84" s="10" t="s">
        <v>22</v>
      </c>
      <c r="H84" s="11">
        <f t="shared" si="6"/>
        <v>8841.722</v>
      </c>
      <c r="I84" s="11">
        <f t="shared" si="6"/>
        <v>8713.189</v>
      </c>
      <c r="J84" s="11">
        <f t="shared" si="6"/>
        <v>8712.94082</v>
      </c>
    </row>
    <row r="85" spans="1:10" ht="102" customHeight="1">
      <c r="A85" s="122"/>
      <c r="B85" s="110"/>
      <c r="C85" s="60" t="s">
        <v>47</v>
      </c>
      <c r="D85" s="9">
        <v>805</v>
      </c>
      <c r="E85" s="10" t="s">
        <v>11</v>
      </c>
      <c r="F85" s="9">
        <v>1</v>
      </c>
      <c r="G85" s="10" t="s">
        <v>22</v>
      </c>
      <c r="H85" s="11">
        <v>8841.722</v>
      </c>
      <c r="I85" s="11">
        <v>8713.189</v>
      </c>
      <c r="J85" s="23">
        <v>8712.94082</v>
      </c>
    </row>
    <row r="86" spans="1:10" ht="40.5" customHeight="1">
      <c r="A86" s="111" t="s">
        <v>79</v>
      </c>
      <c r="B86" s="130" t="s">
        <v>170</v>
      </c>
      <c r="C86" s="60" t="s">
        <v>230</v>
      </c>
      <c r="D86" s="9" t="s">
        <v>308</v>
      </c>
      <c r="E86" s="10" t="s">
        <v>11</v>
      </c>
      <c r="F86" s="9">
        <v>1</v>
      </c>
      <c r="G86" s="10" t="s">
        <v>23</v>
      </c>
      <c r="H86" s="23">
        <f aca="true" t="shared" si="7" ref="H86:J87">H87</f>
        <v>26337.141</v>
      </c>
      <c r="I86" s="23">
        <f t="shared" si="7"/>
        <v>26714.477</v>
      </c>
      <c r="J86" s="23">
        <f t="shared" si="7"/>
        <v>26664.81227</v>
      </c>
    </row>
    <row r="87" spans="1:10" ht="29.25" customHeight="1">
      <c r="A87" s="112"/>
      <c r="B87" s="86"/>
      <c r="C87" s="60" t="s">
        <v>30</v>
      </c>
      <c r="D87" s="9" t="s">
        <v>308</v>
      </c>
      <c r="E87" s="10" t="s">
        <v>11</v>
      </c>
      <c r="F87" s="9">
        <v>1</v>
      </c>
      <c r="G87" s="10" t="s">
        <v>23</v>
      </c>
      <c r="H87" s="23">
        <f t="shared" si="7"/>
        <v>26337.141</v>
      </c>
      <c r="I87" s="23">
        <f t="shared" si="7"/>
        <v>26714.477</v>
      </c>
      <c r="J87" s="23">
        <f t="shared" si="7"/>
        <v>26664.81227</v>
      </c>
    </row>
    <row r="88" spans="1:10" ht="99" customHeight="1">
      <c r="A88" s="122"/>
      <c r="B88" s="110"/>
      <c r="C88" s="60" t="s">
        <v>47</v>
      </c>
      <c r="D88" s="9">
        <v>805</v>
      </c>
      <c r="E88" s="10" t="s">
        <v>11</v>
      </c>
      <c r="F88" s="9">
        <v>1</v>
      </c>
      <c r="G88" s="10" t="s">
        <v>23</v>
      </c>
      <c r="H88" s="23">
        <v>26337.141</v>
      </c>
      <c r="I88" s="23">
        <v>26714.477</v>
      </c>
      <c r="J88" s="23">
        <v>26664.81227</v>
      </c>
    </row>
    <row r="89" spans="1:10" ht="24" customHeight="1" hidden="1">
      <c r="A89" s="111" t="s">
        <v>80</v>
      </c>
      <c r="B89" s="130" t="s">
        <v>351</v>
      </c>
      <c r="C89" s="60" t="s">
        <v>230</v>
      </c>
      <c r="D89" s="9" t="s">
        <v>308</v>
      </c>
      <c r="E89" s="10" t="s">
        <v>11</v>
      </c>
      <c r="F89" s="9">
        <v>1</v>
      </c>
      <c r="G89" s="10" t="s">
        <v>24</v>
      </c>
      <c r="H89" s="11">
        <v>0</v>
      </c>
      <c r="I89" s="11">
        <v>0</v>
      </c>
      <c r="J89" s="11">
        <v>0</v>
      </c>
    </row>
    <row r="90" spans="1:10" ht="24" customHeight="1" hidden="1">
      <c r="A90" s="112"/>
      <c r="B90" s="86"/>
      <c r="C90" s="60" t="s">
        <v>30</v>
      </c>
      <c r="D90" s="9" t="s">
        <v>308</v>
      </c>
      <c r="E90" s="10" t="s">
        <v>11</v>
      </c>
      <c r="F90" s="9">
        <v>1</v>
      </c>
      <c r="G90" s="10" t="s">
        <v>24</v>
      </c>
      <c r="H90" s="11">
        <v>0</v>
      </c>
      <c r="I90" s="11">
        <v>0</v>
      </c>
      <c r="J90" s="11">
        <v>0</v>
      </c>
    </row>
    <row r="91" spans="1:10" ht="98.25" customHeight="1" hidden="1">
      <c r="A91" s="122"/>
      <c r="B91" s="110"/>
      <c r="C91" s="60" t="s">
        <v>47</v>
      </c>
      <c r="D91" s="9">
        <v>805</v>
      </c>
      <c r="E91" s="10" t="s">
        <v>11</v>
      </c>
      <c r="F91" s="9">
        <v>1</v>
      </c>
      <c r="G91" s="10" t="s">
        <v>24</v>
      </c>
      <c r="H91" s="11">
        <v>0</v>
      </c>
      <c r="I91" s="11">
        <v>0</v>
      </c>
      <c r="J91" s="11">
        <v>0</v>
      </c>
    </row>
    <row r="92" spans="1:10" ht="36" customHeight="1">
      <c r="A92" s="111" t="s">
        <v>81</v>
      </c>
      <c r="B92" s="111" t="s">
        <v>320</v>
      </c>
      <c r="C92" s="60" t="s">
        <v>230</v>
      </c>
      <c r="D92" s="9" t="s">
        <v>308</v>
      </c>
      <c r="E92" s="10" t="s">
        <v>11</v>
      </c>
      <c r="F92" s="9">
        <v>1</v>
      </c>
      <c r="G92" s="10" t="s">
        <v>25</v>
      </c>
      <c r="H92" s="11">
        <f aca="true" t="shared" si="8" ref="H92:J93">H93</f>
        <v>2439.38</v>
      </c>
      <c r="I92" s="11">
        <f t="shared" si="8"/>
        <v>2668.178</v>
      </c>
      <c r="J92" s="11">
        <f t="shared" si="8"/>
        <v>2662.76974</v>
      </c>
    </row>
    <row r="93" spans="1:10" ht="30" customHeight="1">
      <c r="A93" s="112"/>
      <c r="B93" s="112"/>
      <c r="C93" s="60" t="s">
        <v>30</v>
      </c>
      <c r="D93" s="9" t="s">
        <v>308</v>
      </c>
      <c r="E93" s="10" t="s">
        <v>11</v>
      </c>
      <c r="F93" s="9">
        <v>1</v>
      </c>
      <c r="G93" s="10" t="s">
        <v>25</v>
      </c>
      <c r="H93" s="11">
        <f t="shared" si="8"/>
        <v>2439.38</v>
      </c>
      <c r="I93" s="11">
        <f t="shared" si="8"/>
        <v>2668.178</v>
      </c>
      <c r="J93" s="11">
        <f t="shared" si="8"/>
        <v>2662.76974</v>
      </c>
    </row>
    <row r="94" spans="1:10" ht="97.5" customHeight="1">
      <c r="A94" s="110"/>
      <c r="B94" s="110"/>
      <c r="C94" s="60" t="s">
        <v>47</v>
      </c>
      <c r="D94" s="9">
        <v>805</v>
      </c>
      <c r="E94" s="10" t="s">
        <v>11</v>
      </c>
      <c r="F94" s="9">
        <v>1</v>
      </c>
      <c r="G94" s="10" t="s">
        <v>25</v>
      </c>
      <c r="H94" s="11">
        <v>2439.38</v>
      </c>
      <c r="I94" s="11">
        <v>2668.178</v>
      </c>
      <c r="J94" s="23">
        <v>2662.76974</v>
      </c>
    </row>
    <row r="95" spans="1:10" ht="42" customHeight="1">
      <c r="A95" s="119" t="s">
        <v>82</v>
      </c>
      <c r="B95" s="111" t="s">
        <v>288</v>
      </c>
      <c r="C95" s="60" t="s">
        <v>230</v>
      </c>
      <c r="D95" s="9" t="s">
        <v>308</v>
      </c>
      <c r="E95" s="10" t="s">
        <v>11</v>
      </c>
      <c r="F95" s="9">
        <v>1</v>
      </c>
      <c r="G95" s="10" t="s">
        <v>26</v>
      </c>
      <c r="H95" s="11">
        <f aca="true" t="shared" si="9" ref="H95:J96">H96</f>
        <v>1.72</v>
      </c>
      <c r="I95" s="11">
        <f t="shared" si="9"/>
        <v>1.72</v>
      </c>
      <c r="J95" s="11">
        <f t="shared" si="9"/>
        <v>1.6888</v>
      </c>
    </row>
    <row r="96" spans="1:10" ht="27.75" customHeight="1">
      <c r="A96" s="121"/>
      <c r="B96" s="112"/>
      <c r="C96" s="60" t="s">
        <v>30</v>
      </c>
      <c r="D96" s="9" t="s">
        <v>308</v>
      </c>
      <c r="E96" s="10" t="s">
        <v>11</v>
      </c>
      <c r="F96" s="9">
        <v>1</v>
      </c>
      <c r="G96" s="10" t="s">
        <v>26</v>
      </c>
      <c r="H96" s="11">
        <f t="shared" si="9"/>
        <v>1.72</v>
      </c>
      <c r="I96" s="11">
        <f t="shared" si="9"/>
        <v>1.72</v>
      </c>
      <c r="J96" s="11">
        <f t="shared" si="9"/>
        <v>1.6888</v>
      </c>
    </row>
    <row r="97" spans="1:10" ht="99" customHeight="1">
      <c r="A97" s="110"/>
      <c r="B97" s="110"/>
      <c r="C97" s="60" t="s">
        <v>47</v>
      </c>
      <c r="D97" s="9">
        <v>805</v>
      </c>
      <c r="E97" s="10" t="s">
        <v>11</v>
      </c>
      <c r="F97" s="9">
        <v>1</v>
      </c>
      <c r="G97" s="10" t="s">
        <v>26</v>
      </c>
      <c r="H97" s="11">
        <v>1.72</v>
      </c>
      <c r="I97" s="11">
        <v>1.72</v>
      </c>
      <c r="J97" s="23">
        <v>1.6888</v>
      </c>
    </row>
    <row r="98" spans="1:10" ht="39.75" customHeight="1">
      <c r="A98" s="111" t="s">
        <v>83</v>
      </c>
      <c r="B98" s="99" t="s">
        <v>289</v>
      </c>
      <c r="C98" s="60" t="s">
        <v>230</v>
      </c>
      <c r="D98" s="9" t="s">
        <v>308</v>
      </c>
      <c r="E98" s="10" t="s">
        <v>11</v>
      </c>
      <c r="F98" s="9">
        <v>1</v>
      </c>
      <c r="G98" s="10" t="s">
        <v>27</v>
      </c>
      <c r="H98" s="11">
        <f aca="true" t="shared" si="10" ref="H98:J99">H99</f>
        <v>10160.512</v>
      </c>
      <c r="I98" s="11">
        <f t="shared" si="10"/>
        <v>10180.135</v>
      </c>
      <c r="J98" s="11">
        <f t="shared" si="10"/>
        <v>10180.135</v>
      </c>
    </row>
    <row r="99" spans="1:10" ht="19.5" customHeight="1">
      <c r="A99" s="112"/>
      <c r="B99" s="78"/>
      <c r="C99" s="60" t="s">
        <v>30</v>
      </c>
      <c r="D99" s="9" t="s">
        <v>308</v>
      </c>
      <c r="E99" s="10" t="s">
        <v>11</v>
      </c>
      <c r="F99" s="9">
        <v>1</v>
      </c>
      <c r="G99" s="10" t="s">
        <v>27</v>
      </c>
      <c r="H99" s="11">
        <f t="shared" si="10"/>
        <v>10160.512</v>
      </c>
      <c r="I99" s="11">
        <f t="shared" si="10"/>
        <v>10180.135</v>
      </c>
      <c r="J99" s="11">
        <f t="shared" si="10"/>
        <v>10180.135</v>
      </c>
    </row>
    <row r="100" spans="1:10" ht="98.25" customHeight="1">
      <c r="A100" s="122"/>
      <c r="B100" s="110"/>
      <c r="C100" s="60" t="s">
        <v>47</v>
      </c>
      <c r="D100" s="9">
        <v>805</v>
      </c>
      <c r="E100" s="10" t="s">
        <v>11</v>
      </c>
      <c r="F100" s="9">
        <v>1</v>
      </c>
      <c r="G100" s="10" t="s">
        <v>27</v>
      </c>
      <c r="H100" s="11">
        <v>10160.512</v>
      </c>
      <c r="I100" s="11">
        <v>10180.135</v>
      </c>
      <c r="J100" s="23">
        <v>10180.135</v>
      </c>
    </row>
    <row r="101" spans="1:10" ht="40.5" customHeight="1">
      <c r="A101" s="111" t="s">
        <v>84</v>
      </c>
      <c r="B101" s="119" t="s">
        <v>352</v>
      </c>
      <c r="C101" s="60" t="s">
        <v>230</v>
      </c>
      <c r="D101" s="9" t="s">
        <v>308</v>
      </c>
      <c r="E101" s="10" t="s">
        <v>11</v>
      </c>
      <c r="F101" s="9">
        <v>1</v>
      </c>
      <c r="G101" s="10" t="s">
        <v>28</v>
      </c>
      <c r="H101" s="11">
        <f>H103</f>
        <v>67758.933</v>
      </c>
      <c r="I101" s="11">
        <f>I103</f>
        <v>68224.308</v>
      </c>
      <c r="J101" s="11">
        <f>J103</f>
        <v>68013.16062</v>
      </c>
    </row>
    <row r="102" spans="1:10" ht="31.5" customHeight="1">
      <c r="A102" s="112"/>
      <c r="B102" s="120"/>
      <c r="C102" s="60" t="s">
        <v>30</v>
      </c>
      <c r="D102" s="9" t="s">
        <v>308</v>
      </c>
      <c r="E102" s="10" t="s">
        <v>11</v>
      </c>
      <c r="F102" s="9">
        <v>1</v>
      </c>
      <c r="G102" s="10" t="s">
        <v>28</v>
      </c>
      <c r="H102" s="11">
        <f>H103</f>
        <v>67758.933</v>
      </c>
      <c r="I102" s="11">
        <f>I103</f>
        <v>68224.308</v>
      </c>
      <c r="J102" s="11">
        <f>J103</f>
        <v>68013.16062</v>
      </c>
    </row>
    <row r="103" spans="1:10" ht="135" customHeight="1">
      <c r="A103" s="122"/>
      <c r="B103" s="110"/>
      <c r="C103" s="60" t="s">
        <v>47</v>
      </c>
      <c r="D103" s="9">
        <v>805</v>
      </c>
      <c r="E103" s="10" t="s">
        <v>11</v>
      </c>
      <c r="F103" s="9">
        <v>1</v>
      </c>
      <c r="G103" s="10" t="s">
        <v>28</v>
      </c>
      <c r="H103" s="11">
        <v>67758.933</v>
      </c>
      <c r="I103" s="11">
        <v>68224.308</v>
      </c>
      <c r="J103" s="23">
        <v>68013.16062</v>
      </c>
    </row>
    <row r="104" spans="1:10" ht="42" customHeight="1">
      <c r="A104" s="111" t="s">
        <v>85</v>
      </c>
      <c r="B104" s="119" t="s">
        <v>323</v>
      </c>
      <c r="C104" s="60" t="s">
        <v>230</v>
      </c>
      <c r="D104" s="9" t="s">
        <v>308</v>
      </c>
      <c r="E104" s="10" t="s">
        <v>11</v>
      </c>
      <c r="F104" s="9">
        <v>1</v>
      </c>
      <c r="G104" s="9">
        <v>21</v>
      </c>
      <c r="H104" s="23">
        <f>H105</f>
        <v>120</v>
      </c>
      <c r="I104" s="23">
        <f>I105</f>
        <v>120</v>
      </c>
      <c r="J104" s="23">
        <f>J105</f>
        <v>120</v>
      </c>
    </row>
    <row r="105" spans="1:10" ht="30" customHeight="1">
      <c r="A105" s="112"/>
      <c r="B105" s="120"/>
      <c r="C105" s="60" t="s">
        <v>30</v>
      </c>
      <c r="D105" s="9" t="s">
        <v>308</v>
      </c>
      <c r="E105" s="10" t="s">
        <v>11</v>
      </c>
      <c r="F105" s="9">
        <v>1</v>
      </c>
      <c r="G105" s="9">
        <v>21</v>
      </c>
      <c r="H105" s="23">
        <f>H107</f>
        <v>120</v>
      </c>
      <c r="I105" s="23">
        <f>I107</f>
        <v>120</v>
      </c>
      <c r="J105" s="23">
        <f>J107</f>
        <v>120</v>
      </c>
    </row>
    <row r="106" spans="1:10" ht="39.75" customHeight="1">
      <c r="A106" s="112"/>
      <c r="B106" s="120"/>
      <c r="C106" s="60" t="s">
        <v>31</v>
      </c>
      <c r="D106" s="9" t="s">
        <v>308</v>
      </c>
      <c r="E106" s="10" t="s">
        <v>11</v>
      </c>
      <c r="F106" s="9">
        <v>1</v>
      </c>
      <c r="G106" s="9">
        <v>21</v>
      </c>
      <c r="H106" s="23">
        <v>0</v>
      </c>
      <c r="I106" s="23">
        <v>0</v>
      </c>
      <c r="J106" s="23">
        <v>0</v>
      </c>
    </row>
    <row r="107" spans="1:10" ht="99" customHeight="1">
      <c r="A107" s="122"/>
      <c r="B107" s="110"/>
      <c r="C107" s="60" t="s">
        <v>47</v>
      </c>
      <c r="D107" s="9">
        <v>805</v>
      </c>
      <c r="E107" s="10" t="s">
        <v>11</v>
      </c>
      <c r="F107" s="9">
        <v>1</v>
      </c>
      <c r="G107" s="9">
        <v>21</v>
      </c>
      <c r="H107" s="23">
        <f>H108+H109</f>
        <v>120</v>
      </c>
      <c r="I107" s="23">
        <f>I108+I109</f>
        <v>120</v>
      </c>
      <c r="J107" s="23">
        <f>J108+J109</f>
        <v>120</v>
      </c>
    </row>
    <row r="108" spans="1:10" ht="153.75" customHeight="1" hidden="1">
      <c r="A108" s="60" t="s">
        <v>200</v>
      </c>
      <c r="B108" s="48" t="s">
        <v>202</v>
      </c>
      <c r="C108" s="60" t="s">
        <v>47</v>
      </c>
      <c r="D108" s="9">
        <v>805</v>
      </c>
      <c r="E108" s="10" t="s">
        <v>11</v>
      </c>
      <c r="F108" s="9">
        <v>1</v>
      </c>
      <c r="G108" s="9">
        <v>21</v>
      </c>
      <c r="H108" s="23">
        <v>120</v>
      </c>
      <c r="I108" s="23">
        <v>120</v>
      </c>
      <c r="J108" s="23">
        <v>120</v>
      </c>
    </row>
    <row r="109" spans="1:10" ht="96.75" customHeight="1" hidden="1">
      <c r="A109" s="60" t="s">
        <v>201</v>
      </c>
      <c r="B109" s="48" t="s">
        <v>203</v>
      </c>
      <c r="C109" s="60" t="s">
        <v>47</v>
      </c>
      <c r="D109" s="9">
        <v>805</v>
      </c>
      <c r="E109" s="10" t="s">
        <v>11</v>
      </c>
      <c r="F109" s="9">
        <v>1</v>
      </c>
      <c r="G109" s="9">
        <v>21</v>
      </c>
      <c r="H109" s="23">
        <v>0</v>
      </c>
      <c r="I109" s="23">
        <v>0</v>
      </c>
      <c r="J109" s="23">
        <v>0</v>
      </c>
    </row>
    <row r="110" spans="1:10" ht="41.25" customHeight="1">
      <c r="A110" s="111" t="s">
        <v>86</v>
      </c>
      <c r="B110" s="119" t="s">
        <v>324</v>
      </c>
      <c r="C110" s="60" t="s">
        <v>232</v>
      </c>
      <c r="D110" s="9" t="s">
        <v>308</v>
      </c>
      <c r="E110" s="10" t="s">
        <v>11</v>
      </c>
      <c r="F110" s="9">
        <v>1</v>
      </c>
      <c r="G110" s="9">
        <v>22</v>
      </c>
      <c r="H110" s="11">
        <v>0</v>
      </c>
      <c r="I110" s="11">
        <v>0</v>
      </c>
      <c r="J110" s="11">
        <v>0</v>
      </c>
    </row>
    <row r="111" spans="1:10" ht="33.75" customHeight="1">
      <c r="A111" s="112"/>
      <c r="B111" s="120"/>
      <c r="C111" s="60" t="s">
        <v>30</v>
      </c>
      <c r="D111" s="9" t="s">
        <v>308</v>
      </c>
      <c r="E111" s="10" t="s">
        <v>11</v>
      </c>
      <c r="F111" s="9">
        <v>1</v>
      </c>
      <c r="G111" s="9">
        <v>22</v>
      </c>
      <c r="H111" s="11">
        <v>0</v>
      </c>
      <c r="I111" s="11">
        <v>0</v>
      </c>
      <c r="J111" s="11">
        <v>0</v>
      </c>
    </row>
    <row r="112" spans="1:10" ht="120" customHeight="1">
      <c r="A112" s="122"/>
      <c r="B112" s="110"/>
      <c r="C112" s="60" t="s">
        <v>47</v>
      </c>
      <c r="D112" s="9">
        <v>805</v>
      </c>
      <c r="E112" s="10" t="s">
        <v>11</v>
      </c>
      <c r="F112" s="9">
        <v>1</v>
      </c>
      <c r="G112" s="9">
        <v>22</v>
      </c>
      <c r="H112" s="11">
        <f>H113</f>
        <v>0</v>
      </c>
      <c r="I112" s="11">
        <f>I113</f>
        <v>0</v>
      </c>
      <c r="J112" s="11">
        <f>J113</f>
        <v>0</v>
      </c>
    </row>
    <row r="113" spans="1:10" ht="137.25" customHeight="1" hidden="1">
      <c r="A113" s="55"/>
      <c r="B113" s="51"/>
      <c r="C113" s="60" t="s">
        <v>47</v>
      </c>
      <c r="D113" s="9">
        <v>805</v>
      </c>
      <c r="E113" s="10" t="s">
        <v>11</v>
      </c>
      <c r="F113" s="9">
        <v>1</v>
      </c>
      <c r="G113" s="9">
        <v>22</v>
      </c>
      <c r="H113" s="11">
        <v>0</v>
      </c>
      <c r="I113" s="11">
        <v>0</v>
      </c>
      <c r="J113" s="11">
        <v>0</v>
      </c>
    </row>
    <row r="114" spans="1:10" ht="27" customHeight="1">
      <c r="A114" s="111" t="s">
        <v>87</v>
      </c>
      <c r="B114" s="119" t="s">
        <v>337</v>
      </c>
      <c r="C114" s="60" t="s">
        <v>232</v>
      </c>
      <c r="D114" s="9" t="s">
        <v>308</v>
      </c>
      <c r="E114" s="10" t="s">
        <v>11</v>
      </c>
      <c r="F114" s="9">
        <v>1</v>
      </c>
      <c r="G114" s="9">
        <v>23</v>
      </c>
      <c r="H114" s="11">
        <v>0</v>
      </c>
      <c r="I114" s="11">
        <v>0</v>
      </c>
      <c r="J114" s="11">
        <v>0</v>
      </c>
    </row>
    <row r="115" spans="1:10" ht="30" customHeight="1">
      <c r="A115" s="112"/>
      <c r="B115" s="120"/>
      <c r="C115" s="60" t="s">
        <v>30</v>
      </c>
      <c r="D115" s="9" t="s">
        <v>308</v>
      </c>
      <c r="E115" s="10" t="s">
        <v>11</v>
      </c>
      <c r="F115" s="9">
        <v>1</v>
      </c>
      <c r="G115" s="9">
        <v>23</v>
      </c>
      <c r="H115" s="11">
        <v>0</v>
      </c>
      <c r="I115" s="11">
        <v>0</v>
      </c>
      <c r="J115" s="11">
        <v>0</v>
      </c>
    </row>
    <row r="116" spans="1:10" ht="99" customHeight="1">
      <c r="A116" s="122"/>
      <c r="B116" s="110"/>
      <c r="C116" s="60" t="s">
        <v>47</v>
      </c>
      <c r="D116" s="9">
        <v>805</v>
      </c>
      <c r="E116" s="10" t="s">
        <v>11</v>
      </c>
      <c r="F116" s="9">
        <v>1</v>
      </c>
      <c r="G116" s="9">
        <v>23</v>
      </c>
      <c r="H116" s="11">
        <v>0</v>
      </c>
      <c r="I116" s="11">
        <v>0</v>
      </c>
      <c r="J116" s="11">
        <v>0</v>
      </c>
    </row>
    <row r="117" spans="1:10" ht="22.5" customHeight="1">
      <c r="A117" s="111" t="s">
        <v>88</v>
      </c>
      <c r="B117" s="119" t="s">
        <v>229</v>
      </c>
      <c r="C117" s="60" t="s">
        <v>230</v>
      </c>
      <c r="D117" s="64" t="s">
        <v>308</v>
      </c>
      <c r="E117" s="8" t="s">
        <v>11</v>
      </c>
      <c r="F117" s="64">
        <v>1</v>
      </c>
      <c r="G117" s="64">
        <v>24</v>
      </c>
      <c r="H117" s="11">
        <f aca="true" t="shared" si="11" ref="H117:J118">H118</f>
        <v>138534.74</v>
      </c>
      <c r="I117" s="11">
        <f t="shared" si="11"/>
        <v>138534.74</v>
      </c>
      <c r="J117" s="11">
        <f t="shared" si="11"/>
        <v>138534.74</v>
      </c>
    </row>
    <row r="118" spans="1:10" ht="29.25" customHeight="1">
      <c r="A118" s="112"/>
      <c r="B118" s="120"/>
      <c r="C118" s="60" t="s">
        <v>30</v>
      </c>
      <c r="D118" s="64" t="s">
        <v>308</v>
      </c>
      <c r="E118" s="8" t="s">
        <v>11</v>
      </c>
      <c r="F118" s="64">
        <v>1</v>
      </c>
      <c r="G118" s="64">
        <v>24</v>
      </c>
      <c r="H118" s="11">
        <f t="shared" si="11"/>
        <v>138534.74</v>
      </c>
      <c r="I118" s="11">
        <f t="shared" si="11"/>
        <v>138534.74</v>
      </c>
      <c r="J118" s="11">
        <f t="shared" si="11"/>
        <v>138534.74</v>
      </c>
    </row>
    <row r="119" spans="1:10" ht="97.5" customHeight="1">
      <c r="A119" s="122"/>
      <c r="B119" s="110"/>
      <c r="C119" s="60" t="s">
        <v>47</v>
      </c>
      <c r="D119" s="64">
        <v>805</v>
      </c>
      <c r="E119" s="8" t="s">
        <v>11</v>
      </c>
      <c r="F119" s="64">
        <v>1</v>
      </c>
      <c r="G119" s="64">
        <v>24</v>
      </c>
      <c r="H119" s="11">
        <f>H120+H121+H122+H123</f>
        <v>138534.74</v>
      </c>
      <c r="I119" s="11">
        <f>I120+I121+I122+I123</f>
        <v>138534.74</v>
      </c>
      <c r="J119" s="11">
        <f>J120+J121+J122+J123</f>
        <v>138534.74</v>
      </c>
    </row>
    <row r="120" spans="1:10" ht="180.75" customHeight="1" hidden="1">
      <c r="A120" s="53" t="s">
        <v>89</v>
      </c>
      <c r="B120" s="49" t="s">
        <v>276</v>
      </c>
      <c r="C120" s="60" t="s">
        <v>47</v>
      </c>
      <c r="D120" s="64">
        <v>805</v>
      </c>
      <c r="E120" s="8" t="s">
        <v>11</v>
      </c>
      <c r="F120" s="64">
        <v>1</v>
      </c>
      <c r="G120" s="64">
        <v>24</v>
      </c>
      <c r="H120" s="11">
        <v>11321.94</v>
      </c>
      <c r="I120" s="11">
        <v>11321.94</v>
      </c>
      <c r="J120" s="23">
        <v>11321.94</v>
      </c>
    </row>
    <row r="121" spans="1:10" ht="120.75" customHeight="1" hidden="1">
      <c r="A121" s="53" t="s">
        <v>90</v>
      </c>
      <c r="B121" s="49" t="s">
        <v>290</v>
      </c>
      <c r="C121" s="60" t="s">
        <v>47</v>
      </c>
      <c r="D121" s="64">
        <v>805</v>
      </c>
      <c r="E121" s="8" t="s">
        <v>11</v>
      </c>
      <c r="F121" s="64">
        <v>1</v>
      </c>
      <c r="G121" s="64">
        <v>24</v>
      </c>
      <c r="H121" s="23">
        <v>101831.4</v>
      </c>
      <c r="I121" s="23">
        <v>101831.4</v>
      </c>
      <c r="J121" s="23">
        <v>101831.4</v>
      </c>
    </row>
    <row r="122" spans="1:10" ht="202.5" customHeight="1" hidden="1">
      <c r="A122" s="49" t="s">
        <v>91</v>
      </c>
      <c r="B122" s="49" t="s">
        <v>4</v>
      </c>
      <c r="C122" s="60" t="s">
        <v>47</v>
      </c>
      <c r="D122" s="64">
        <v>805</v>
      </c>
      <c r="E122" s="8" t="s">
        <v>11</v>
      </c>
      <c r="F122" s="64">
        <v>1</v>
      </c>
      <c r="G122" s="64">
        <v>24</v>
      </c>
      <c r="H122" s="23">
        <v>0</v>
      </c>
      <c r="I122" s="23">
        <v>0</v>
      </c>
      <c r="J122" s="23">
        <v>0</v>
      </c>
    </row>
    <row r="123" spans="1:10" ht="185.25" customHeight="1" hidden="1">
      <c r="A123" s="53" t="s">
        <v>39</v>
      </c>
      <c r="B123" s="49" t="s">
        <v>356</v>
      </c>
      <c r="C123" s="60" t="s">
        <v>47</v>
      </c>
      <c r="D123" s="64">
        <v>805</v>
      </c>
      <c r="E123" s="8" t="s">
        <v>11</v>
      </c>
      <c r="F123" s="64">
        <v>1</v>
      </c>
      <c r="G123" s="64">
        <v>24</v>
      </c>
      <c r="H123" s="11">
        <v>25381.4</v>
      </c>
      <c r="I123" s="11">
        <v>25381.4</v>
      </c>
      <c r="J123" s="23">
        <v>25381.4</v>
      </c>
    </row>
    <row r="124" spans="1:10" ht="193.5" customHeight="1" hidden="1">
      <c r="A124" s="53" t="s">
        <v>40</v>
      </c>
      <c r="B124" s="49" t="s">
        <v>368</v>
      </c>
      <c r="C124" s="60" t="s">
        <v>47</v>
      </c>
      <c r="D124" s="64">
        <v>805</v>
      </c>
      <c r="E124" s="8" t="s">
        <v>11</v>
      </c>
      <c r="F124" s="64">
        <v>1</v>
      </c>
      <c r="G124" s="64">
        <v>24</v>
      </c>
      <c r="H124" s="11">
        <v>0</v>
      </c>
      <c r="I124" s="11">
        <v>0</v>
      </c>
      <c r="J124" s="11">
        <v>0</v>
      </c>
    </row>
    <row r="125" spans="1:10" ht="264" customHeight="1" hidden="1">
      <c r="A125" s="53" t="s">
        <v>92</v>
      </c>
      <c r="B125" s="49" t="s">
        <v>5</v>
      </c>
      <c r="C125" s="60" t="s">
        <v>47</v>
      </c>
      <c r="D125" s="64">
        <v>805</v>
      </c>
      <c r="E125" s="8" t="s">
        <v>11</v>
      </c>
      <c r="F125" s="64">
        <v>1</v>
      </c>
      <c r="G125" s="64">
        <v>24</v>
      </c>
      <c r="H125" s="11">
        <v>0</v>
      </c>
      <c r="I125" s="11">
        <v>0</v>
      </c>
      <c r="J125" s="11">
        <v>0</v>
      </c>
    </row>
    <row r="126" spans="1:10" ht="42" customHeight="1">
      <c r="A126" s="111" t="s">
        <v>93</v>
      </c>
      <c r="B126" s="111" t="s">
        <v>360</v>
      </c>
      <c r="C126" s="60" t="s">
        <v>230</v>
      </c>
      <c r="D126" s="64" t="s">
        <v>308</v>
      </c>
      <c r="E126" s="8" t="s">
        <v>11</v>
      </c>
      <c r="F126" s="64">
        <v>1</v>
      </c>
      <c r="G126" s="64">
        <v>25</v>
      </c>
      <c r="H126" s="11">
        <f aca="true" t="shared" si="12" ref="H126:J127">H127</f>
        <v>19863.729</v>
      </c>
      <c r="I126" s="11">
        <f t="shared" si="12"/>
        <v>20287.544</v>
      </c>
      <c r="J126" s="11">
        <f t="shared" si="12"/>
        <v>19594.90998</v>
      </c>
    </row>
    <row r="127" spans="1:10" ht="30" customHeight="1">
      <c r="A127" s="112"/>
      <c r="B127" s="112"/>
      <c r="C127" s="60" t="s">
        <v>30</v>
      </c>
      <c r="D127" s="64" t="s">
        <v>308</v>
      </c>
      <c r="E127" s="8" t="s">
        <v>11</v>
      </c>
      <c r="F127" s="64">
        <v>1</v>
      </c>
      <c r="G127" s="64">
        <v>25</v>
      </c>
      <c r="H127" s="11">
        <f t="shared" si="12"/>
        <v>19863.729</v>
      </c>
      <c r="I127" s="11">
        <f t="shared" si="12"/>
        <v>20287.544</v>
      </c>
      <c r="J127" s="11">
        <f t="shared" si="12"/>
        <v>19594.90998</v>
      </c>
    </row>
    <row r="128" spans="1:10" ht="102" customHeight="1">
      <c r="A128" s="110"/>
      <c r="B128" s="110"/>
      <c r="C128" s="60" t="s">
        <v>47</v>
      </c>
      <c r="D128" s="64">
        <v>805</v>
      </c>
      <c r="E128" s="8" t="s">
        <v>11</v>
      </c>
      <c r="F128" s="64">
        <v>1</v>
      </c>
      <c r="G128" s="64">
        <v>25</v>
      </c>
      <c r="H128" s="11">
        <v>19863.729</v>
      </c>
      <c r="I128" s="11">
        <v>20287.544</v>
      </c>
      <c r="J128" s="23">
        <v>19594.90998</v>
      </c>
    </row>
    <row r="129" spans="1:10" ht="24.75" customHeight="1">
      <c r="A129" s="111" t="s">
        <v>94</v>
      </c>
      <c r="B129" s="111" t="s">
        <v>43</v>
      </c>
      <c r="C129" s="60" t="s">
        <v>230</v>
      </c>
      <c r="D129" s="64" t="s">
        <v>308</v>
      </c>
      <c r="E129" s="8" t="s">
        <v>11</v>
      </c>
      <c r="F129" s="64">
        <v>1</v>
      </c>
      <c r="G129" s="64">
        <v>26</v>
      </c>
      <c r="H129" s="11">
        <f aca="true" t="shared" si="13" ref="H129:J130">H130</f>
        <v>0</v>
      </c>
      <c r="I129" s="11">
        <f t="shared" si="13"/>
        <v>1.11</v>
      </c>
      <c r="J129" s="11">
        <f t="shared" si="13"/>
        <v>1.0038</v>
      </c>
    </row>
    <row r="130" spans="1:10" ht="23.25" customHeight="1">
      <c r="A130" s="112"/>
      <c r="B130" s="112"/>
      <c r="C130" s="60" t="s">
        <v>30</v>
      </c>
      <c r="D130" s="64" t="s">
        <v>308</v>
      </c>
      <c r="E130" s="8" t="s">
        <v>11</v>
      </c>
      <c r="F130" s="64">
        <v>1</v>
      </c>
      <c r="G130" s="64">
        <v>26</v>
      </c>
      <c r="H130" s="11">
        <f t="shared" si="13"/>
        <v>0</v>
      </c>
      <c r="I130" s="11">
        <f t="shared" si="13"/>
        <v>1.11</v>
      </c>
      <c r="J130" s="11">
        <f t="shared" si="13"/>
        <v>1.0038</v>
      </c>
    </row>
    <row r="131" spans="1:10" ht="153" customHeight="1">
      <c r="A131" s="122"/>
      <c r="B131" s="122"/>
      <c r="C131" s="60" t="s">
        <v>47</v>
      </c>
      <c r="D131" s="64">
        <v>805</v>
      </c>
      <c r="E131" s="8" t="s">
        <v>11</v>
      </c>
      <c r="F131" s="64">
        <v>1</v>
      </c>
      <c r="G131" s="64">
        <v>26</v>
      </c>
      <c r="H131" s="11">
        <v>0</v>
      </c>
      <c r="I131" s="11">
        <v>1.11</v>
      </c>
      <c r="J131" s="23">
        <v>1.0038</v>
      </c>
    </row>
    <row r="132" spans="1:10" ht="43.5" customHeight="1">
      <c r="A132" s="111" t="s">
        <v>171</v>
      </c>
      <c r="B132" s="111" t="s">
        <v>108</v>
      </c>
      <c r="C132" s="60" t="s">
        <v>230</v>
      </c>
      <c r="D132" s="64" t="s">
        <v>308</v>
      </c>
      <c r="E132" s="8" t="s">
        <v>11</v>
      </c>
      <c r="F132" s="64">
        <v>1</v>
      </c>
      <c r="G132" s="64">
        <v>27</v>
      </c>
      <c r="H132" s="11">
        <f aca="true" t="shared" si="14" ref="H132:J133">H133</f>
        <v>14016.568</v>
      </c>
      <c r="I132" s="11">
        <f t="shared" si="14"/>
        <v>12752.85</v>
      </c>
      <c r="J132" s="11">
        <f t="shared" si="14"/>
        <v>12636.05724</v>
      </c>
    </row>
    <row r="133" spans="1:10" ht="24.75" customHeight="1">
      <c r="A133" s="112"/>
      <c r="B133" s="112"/>
      <c r="C133" s="60" t="s">
        <v>30</v>
      </c>
      <c r="D133" s="64" t="s">
        <v>308</v>
      </c>
      <c r="E133" s="8" t="s">
        <v>11</v>
      </c>
      <c r="F133" s="64">
        <v>1</v>
      </c>
      <c r="G133" s="64">
        <v>27</v>
      </c>
      <c r="H133" s="11">
        <f t="shared" si="14"/>
        <v>14016.568</v>
      </c>
      <c r="I133" s="11">
        <f t="shared" si="14"/>
        <v>12752.85</v>
      </c>
      <c r="J133" s="11">
        <f t="shared" si="14"/>
        <v>12636.05724</v>
      </c>
    </row>
    <row r="134" spans="1:10" ht="100.5" customHeight="1">
      <c r="A134" s="122"/>
      <c r="B134" s="122"/>
      <c r="C134" s="60" t="s">
        <v>47</v>
      </c>
      <c r="D134" s="64">
        <v>805</v>
      </c>
      <c r="E134" s="8" t="s">
        <v>11</v>
      </c>
      <c r="F134" s="64">
        <v>1</v>
      </c>
      <c r="G134" s="64">
        <v>27</v>
      </c>
      <c r="H134" s="11">
        <v>14016.568</v>
      </c>
      <c r="I134" s="11">
        <v>12752.85</v>
      </c>
      <c r="J134" s="23">
        <v>12636.05724</v>
      </c>
    </row>
    <row r="135" spans="1:10" ht="49.5" customHeight="1">
      <c r="A135" s="111" t="s">
        <v>206</v>
      </c>
      <c r="B135" s="111" t="s">
        <v>325</v>
      </c>
      <c r="C135" s="60" t="s">
        <v>230</v>
      </c>
      <c r="D135" s="9" t="s">
        <v>308</v>
      </c>
      <c r="E135" s="10" t="s">
        <v>11</v>
      </c>
      <c r="F135" s="9">
        <v>2</v>
      </c>
      <c r="G135" s="9" t="s">
        <v>308</v>
      </c>
      <c r="H135" s="11">
        <f>H136</f>
        <v>1614321.125</v>
      </c>
      <c r="I135" s="11">
        <f>I136</f>
        <v>1885462.3641000001</v>
      </c>
      <c r="J135" s="11">
        <f>J136</f>
        <v>1880061.70527</v>
      </c>
    </row>
    <row r="136" spans="1:10" ht="31.5" customHeight="1">
      <c r="A136" s="112"/>
      <c r="B136" s="112"/>
      <c r="C136" s="53" t="s">
        <v>35</v>
      </c>
      <c r="D136" s="68" t="s">
        <v>308</v>
      </c>
      <c r="E136" s="70" t="s">
        <v>11</v>
      </c>
      <c r="F136" s="68">
        <v>2</v>
      </c>
      <c r="G136" s="68" t="s">
        <v>308</v>
      </c>
      <c r="H136" s="13">
        <f>H139+H140</f>
        <v>1614321.125</v>
      </c>
      <c r="I136" s="13">
        <f>I139+I140</f>
        <v>1885462.3641000001</v>
      </c>
      <c r="J136" s="13">
        <f>J139+J140</f>
        <v>1880061.70527</v>
      </c>
    </row>
    <row r="137" spans="1:10" ht="43.5" customHeight="1">
      <c r="A137" s="112"/>
      <c r="B137" s="112"/>
      <c r="C137" s="56" t="s">
        <v>182</v>
      </c>
      <c r="D137" s="69" t="s">
        <v>308</v>
      </c>
      <c r="E137" s="71" t="s">
        <v>11</v>
      </c>
      <c r="F137" s="69">
        <v>2</v>
      </c>
      <c r="G137" s="69" t="s">
        <v>308</v>
      </c>
      <c r="H137" s="20">
        <f>H155+H173</f>
        <v>0</v>
      </c>
      <c r="I137" s="20">
        <f>I155+I173</f>
        <v>124652.1381</v>
      </c>
      <c r="J137" s="20">
        <f>J155+J173</f>
        <v>119340.83746</v>
      </c>
    </row>
    <row r="138" spans="1:10" ht="42.75" customHeight="1" hidden="1">
      <c r="A138" s="112"/>
      <c r="B138" s="112"/>
      <c r="C138" s="60" t="s">
        <v>42</v>
      </c>
      <c r="D138" s="9" t="s">
        <v>308</v>
      </c>
      <c r="E138" s="10" t="s">
        <v>11</v>
      </c>
      <c r="F138" s="9">
        <v>2</v>
      </c>
      <c r="G138" s="9" t="s">
        <v>308</v>
      </c>
      <c r="H138" s="11">
        <f>H161</f>
        <v>0</v>
      </c>
      <c r="I138" s="11">
        <f>I161</f>
        <v>0</v>
      </c>
      <c r="J138" s="11">
        <f>J161</f>
        <v>0</v>
      </c>
    </row>
    <row r="139" spans="1:10" ht="174" customHeight="1">
      <c r="A139" s="75"/>
      <c r="B139" s="66"/>
      <c r="C139" s="60" t="s">
        <v>46</v>
      </c>
      <c r="D139" s="9">
        <v>805</v>
      </c>
      <c r="E139" s="10" t="s">
        <v>11</v>
      </c>
      <c r="F139" s="9">
        <v>2</v>
      </c>
      <c r="G139" s="9" t="s">
        <v>308</v>
      </c>
      <c r="H139" s="11">
        <f>H143+H146+H149+H152+H157+H162+H167+H174</f>
        <v>1609321.125</v>
      </c>
      <c r="I139" s="11">
        <f>I143+I146+I149+I152+I157+I162+I167+I174</f>
        <v>1885271.2131</v>
      </c>
      <c r="J139" s="11">
        <f>J143+J146+J149+J152+J157+J162+J167+J174</f>
        <v>1879870.55523</v>
      </c>
    </row>
    <row r="140" spans="1:10" ht="62.25" customHeight="1">
      <c r="A140" s="51"/>
      <c r="B140" s="58"/>
      <c r="C140" s="60" t="s">
        <v>32</v>
      </c>
      <c r="D140" s="9">
        <v>808</v>
      </c>
      <c r="E140" s="10" t="s">
        <v>11</v>
      </c>
      <c r="F140" s="9">
        <v>2</v>
      </c>
      <c r="G140" s="9" t="s">
        <v>308</v>
      </c>
      <c r="H140" s="84">
        <f>H156</f>
        <v>5000</v>
      </c>
      <c r="I140" s="84">
        <f>I156</f>
        <v>191.151</v>
      </c>
      <c r="J140" s="11">
        <f>J156</f>
        <v>191.15004</v>
      </c>
    </row>
    <row r="141" spans="1:10" ht="41.25" customHeight="1">
      <c r="A141" s="111" t="s">
        <v>95</v>
      </c>
      <c r="B141" s="119" t="s">
        <v>291</v>
      </c>
      <c r="C141" s="60" t="s">
        <v>230</v>
      </c>
      <c r="D141" s="9" t="s">
        <v>308</v>
      </c>
      <c r="E141" s="10" t="s">
        <v>11</v>
      </c>
      <c r="F141" s="9">
        <v>2</v>
      </c>
      <c r="G141" s="10" t="s">
        <v>9</v>
      </c>
      <c r="H141" s="11">
        <v>0</v>
      </c>
      <c r="I141" s="11">
        <v>0</v>
      </c>
      <c r="J141" s="11">
        <v>0</v>
      </c>
    </row>
    <row r="142" spans="1:10" ht="23.25" customHeight="1">
      <c r="A142" s="112"/>
      <c r="B142" s="120"/>
      <c r="C142" s="60" t="s">
        <v>30</v>
      </c>
      <c r="D142" s="9" t="s">
        <v>308</v>
      </c>
      <c r="E142" s="10" t="s">
        <v>11</v>
      </c>
      <c r="F142" s="9">
        <v>2</v>
      </c>
      <c r="G142" s="10" t="s">
        <v>9</v>
      </c>
      <c r="H142" s="11">
        <v>0</v>
      </c>
      <c r="I142" s="11">
        <v>0</v>
      </c>
      <c r="J142" s="11">
        <v>0</v>
      </c>
    </row>
    <row r="143" spans="1:10" ht="99" customHeight="1">
      <c r="A143" s="122"/>
      <c r="B143" s="110"/>
      <c r="C143" s="60" t="s">
        <v>47</v>
      </c>
      <c r="D143" s="9">
        <v>805</v>
      </c>
      <c r="E143" s="10" t="s">
        <v>11</v>
      </c>
      <c r="F143" s="9">
        <v>2</v>
      </c>
      <c r="G143" s="10" t="s">
        <v>9</v>
      </c>
      <c r="H143" s="11">
        <v>0</v>
      </c>
      <c r="I143" s="11">
        <v>0</v>
      </c>
      <c r="J143" s="11">
        <v>0</v>
      </c>
    </row>
    <row r="144" spans="1:10" ht="44.25" customHeight="1">
      <c r="A144" s="111" t="s">
        <v>96</v>
      </c>
      <c r="B144" s="119" t="s">
        <v>326</v>
      </c>
      <c r="C144" s="60" t="s">
        <v>230</v>
      </c>
      <c r="D144" s="9" t="s">
        <v>308</v>
      </c>
      <c r="E144" s="10" t="s">
        <v>11</v>
      </c>
      <c r="F144" s="9">
        <v>2</v>
      </c>
      <c r="G144" s="10" t="s">
        <v>10</v>
      </c>
      <c r="H144" s="23">
        <v>0</v>
      </c>
      <c r="I144" s="23">
        <v>0</v>
      </c>
      <c r="J144" s="23">
        <v>0</v>
      </c>
    </row>
    <row r="145" spans="1:10" ht="24.75" customHeight="1">
      <c r="A145" s="112"/>
      <c r="B145" s="120"/>
      <c r="C145" s="60" t="s">
        <v>30</v>
      </c>
      <c r="D145" s="9" t="s">
        <v>308</v>
      </c>
      <c r="E145" s="10" t="s">
        <v>11</v>
      </c>
      <c r="F145" s="9">
        <v>2</v>
      </c>
      <c r="G145" s="10" t="s">
        <v>10</v>
      </c>
      <c r="H145" s="11">
        <f>H146</f>
        <v>0</v>
      </c>
      <c r="I145" s="11">
        <f>I146</f>
        <v>0</v>
      </c>
      <c r="J145" s="11">
        <f>J146</f>
        <v>0</v>
      </c>
    </row>
    <row r="146" spans="1:10" ht="102.75" customHeight="1">
      <c r="A146" s="122"/>
      <c r="B146" s="110"/>
      <c r="C146" s="60" t="s">
        <v>47</v>
      </c>
      <c r="D146" s="9">
        <v>805</v>
      </c>
      <c r="E146" s="10" t="s">
        <v>11</v>
      </c>
      <c r="F146" s="9">
        <v>2</v>
      </c>
      <c r="G146" s="10" t="s">
        <v>10</v>
      </c>
      <c r="H146" s="11">
        <v>0</v>
      </c>
      <c r="I146" s="11">
        <v>0</v>
      </c>
      <c r="J146" s="11">
        <v>0</v>
      </c>
    </row>
    <row r="147" spans="1:10" ht="36.75" customHeight="1" hidden="1">
      <c r="A147" s="111" t="s">
        <v>97</v>
      </c>
      <c r="B147" s="119" t="s">
        <v>327</v>
      </c>
      <c r="C147" s="60" t="s">
        <v>36</v>
      </c>
      <c r="D147" s="9" t="s">
        <v>308</v>
      </c>
      <c r="E147" s="10" t="s">
        <v>11</v>
      </c>
      <c r="F147" s="9">
        <v>2</v>
      </c>
      <c r="G147" s="10" t="s">
        <v>11</v>
      </c>
      <c r="H147" s="23">
        <f aca="true" t="shared" si="15" ref="H147:J148">H148</f>
        <v>0</v>
      </c>
      <c r="I147" s="23">
        <f t="shared" si="15"/>
        <v>0</v>
      </c>
      <c r="J147" s="23">
        <f t="shared" si="15"/>
        <v>0</v>
      </c>
    </row>
    <row r="148" spans="1:10" ht="22.5" customHeight="1" hidden="1">
      <c r="A148" s="112"/>
      <c r="B148" s="120"/>
      <c r="C148" s="60" t="s">
        <v>30</v>
      </c>
      <c r="D148" s="9" t="s">
        <v>308</v>
      </c>
      <c r="E148" s="10" t="s">
        <v>11</v>
      </c>
      <c r="F148" s="9">
        <v>2</v>
      </c>
      <c r="G148" s="10" t="s">
        <v>11</v>
      </c>
      <c r="H148" s="23">
        <f t="shared" si="15"/>
        <v>0</v>
      </c>
      <c r="I148" s="23">
        <f t="shared" si="15"/>
        <v>0</v>
      </c>
      <c r="J148" s="23">
        <f t="shared" si="15"/>
        <v>0</v>
      </c>
    </row>
    <row r="149" spans="1:10" ht="57.75" customHeight="1" hidden="1">
      <c r="A149" s="122"/>
      <c r="B149" s="110"/>
      <c r="C149" s="60" t="s">
        <v>47</v>
      </c>
      <c r="D149" s="9">
        <v>805</v>
      </c>
      <c r="E149" s="10" t="s">
        <v>11</v>
      </c>
      <c r="F149" s="9">
        <v>2</v>
      </c>
      <c r="G149" s="10" t="s">
        <v>11</v>
      </c>
      <c r="H149" s="11">
        <v>0</v>
      </c>
      <c r="I149" s="11">
        <v>0</v>
      </c>
      <c r="J149" s="11">
        <v>0</v>
      </c>
    </row>
    <row r="150" spans="1:10" ht="40.5" customHeight="1">
      <c r="A150" s="111" t="s">
        <v>98</v>
      </c>
      <c r="B150" s="119" t="s">
        <v>328</v>
      </c>
      <c r="C150" s="60" t="s">
        <v>230</v>
      </c>
      <c r="D150" s="9" t="s">
        <v>308</v>
      </c>
      <c r="E150" s="10" t="s">
        <v>11</v>
      </c>
      <c r="F150" s="9">
        <v>2</v>
      </c>
      <c r="G150" s="10" t="s">
        <v>12</v>
      </c>
      <c r="H150" s="11">
        <f aca="true" t="shared" si="16" ref="H150:J151">H151</f>
        <v>0</v>
      </c>
      <c r="I150" s="11">
        <f t="shared" si="16"/>
        <v>0</v>
      </c>
      <c r="J150" s="11">
        <f t="shared" si="16"/>
        <v>0</v>
      </c>
    </row>
    <row r="151" spans="1:10" ht="24" customHeight="1">
      <c r="A151" s="112"/>
      <c r="B151" s="120"/>
      <c r="C151" s="60" t="s">
        <v>30</v>
      </c>
      <c r="D151" s="9" t="s">
        <v>308</v>
      </c>
      <c r="E151" s="10" t="s">
        <v>11</v>
      </c>
      <c r="F151" s="9">
        <v>2</v>
      </c>
      <c r="G151" s="10" t="s">
        <v>12</v>
      </c>
      <c r="H151" s="11">
        <f t="shared" si="16"/>
        <v>0</v>
      </c>
      <c r="I151" s="11">
        <f t="shared" si="16"/>
        <v>0</v>
      </c>
      <c r="J151" s="11">
        <f t="shared" si="16"/>
        <v>0</v>
      </c>
    </row>
    <row r="152" spans="1:10" ht="104.25" customHeight="1">
      <c r="A152" s="122"/>
      <c r="B152" s="110"/>
      <c r="C152" s="60" t="s">
        <v>47</v>
      </c>
      <c r="D152" s="9">
        <v>805</v>
      </c>
      <c r="E152" s="10" t="s">
        <v>11</v>
      </c>
      <c r="F152" s="9">
        <v>2</v>
      </c>
      <c r="G152" s="10" t="s">
        <v>12</v>
      </c>
      <c r="H152" s="11">
        <v>0</v>
      </c>
      <c r="I152" s="11">
        <v>0</v>
      </c>
      <c r="J152" s="11">
        <v>0</v>
      </c>
    </row>
    <row r="153" spans="1:10" ht="39.75" customHeight="1">
      <c r="A153" s="111" t="s">
        <v>99</v>
      </c>
      <c r="B153" s="119" t="s">
        <v>292</v>
      </c>
      <c r="C153" s="60" t="s">
        <v>230</v>
      </c>
      <c r="D153" s="9" t="s">
        <v>308</v>
      </c>
      <c r="E153" s="10" t="s">
        <v>11</v>
      </c>
      <c r="F153" s="9">
        <v>2</v>
      </c>
      <c r="G153" s="10" t="s">
        <v>13</v>
      </c>
      <c r="H153" s="11">
        <f>H154</f>
        <v>1608059.875</v>
      </c>
      <c r="I153" s="11">
        <f>I154</f>
        <v>1862134.1141000001</v>
      </c>
      <c r="J153" s="11">
        <f>J154</f>
        <v>1856733.45527</v>
      </c>
    </row>
    <row r="154" spans="1:10" ht="27.75" customHeight="1">
      <c r="A154" s="112"/>
      <c r="B154" s="120"/>
      <c r="C154" s="60" t="s">
        <v>30</v>
      </c>
      <c r="D154" s="9" t="s">
        <v>308</v>
      </c>
      <c r="E154" s="10" t="s">
        <v>11</v>
      </c>
      <c r="F154" s="9">
        <v>2</v>
      </c>
      <c r="G154" s="10" t="s">
        <v>13</v>
      </c>
      <c r="H154" s="11">
        <f>H156+H157</f>
        <v>1608059.875</v>
      </c>
      <c r="I154" s="11">
        <f>I156+I157</f>
        <v>1862134.1141000001</v>
      </c>
      <c r="J154" s="11">
        <f>J156+J157</f>
        <v>1856733.45527</v>
      </c>
    </row>
    <row r="155" spans="1:10" ht="30" customHeight="1">
      <c r="A155" s="112"/>
      <c r="B155" s="120"/>
      <c r="C155" s="60" t="s">
        <v>31</v>
      </c>
      <c r="D155" s="9" t="s">
        <v>308</v>
      </c>
      <c r="E155" s="10" t="s">
        <v>11</v>
      </c>
      <c r="F155" s="9">
        <v>2</v>
      </c>
      <c r="G155" s="10" t="s">
        <v>13</v>
      </c>
      <c r="H155" s="11">
        <v>0</v>
      </c>
      <c r="I155" s="11">
        <v>124652.1381</v>
      </c>
      <c r="J155" s="11">
        <v>119340.83746</v>
      </c>
    </row>
    <row r="156" spans="1:10" ht="68.25" customHeight="1">
      <c r="A156" s="112"/>
      <c r="B156" s="120"/>
      <c r="C156" s="60" t="s">
        <v>33</v>
      </c>
      <c r="D156" s="81">
        <v>808</v>
      </c>
      <c r="E156" s="82" t="s">
        <v>11</v>
      </c>
      <c r="F156" s="83">
        <v>2</v>
      </c>
      <c r="G156" s="82" t="s">
        <v>13</v>
      </c>
      <c r="H156" s="84">
        <v>5000</v>
      </c>
      <c r="I156" s="84">
        <v>191.151</v>
      </c>
      <c r="J156" s="11">
        <v>191.15004</v>
      </c>
    </row>
    <row r="157" spans="1:10" ht="100.5" customHeight="1">
      <c r="A157" s="122"/>
      <c r="B157" s="110"/>
      <c r="C157" s="60" t="s">
        <v>47</v>
      </c>
      <c r="D157" s="9">
        <v>805</v>
      </c>
      <c r="E157" s="10" t="s">
        <v>11</v>
      </c>
      <c r="F157" s="9">
        <v>2</v>
      </c>
      <c r="G157" s="10" t="s">
        <v>13</v>
      </c>
      <c r="H157" s="11">
        <v>1603059.875</v>
      </c>
      <c r="I157" s="11">
        <v>1861942.9631</v>
      </c>
      <c r="J157" s="23">
        <v>1856542.30523</v>
      </c>
    </row>
    <row r="158" spans="1:10" ht="31.5" customHeight="1" hidden="1">
      <c r="A158" s="111" t="s">
        <v>100</v>
      </c>
      <c r="B158" s="119" t="s">
        <v>257</v>
      </c>
      <c r="C158" s="60" t="s">
        <v>230</v>
      </c>
      <c r="D158" s="9" t="s">
        <v>308</v>
      </c>
      <c r="E158" s="10" t="s">
        <v>11</v>
      </c>
      <c r="F158" s="9">
        <v>2</v>
      </c>
      <c r="G158" s="10" t="s">
        <v>14</v>
      </c>
      <c r="H158" s="11">
        <f>H159</f>
        <v>0</v>
      </c>
      <c r="I158" s="11">
        <f>I159</f>
        <v>0</v>
      </c>
      <c r="J158" s="11">
        <f>J159</f>
        <v>0</v>
      </c>
    </row>
    <row r="159" spans="1:10" ht="21.75" customHeight="1" hidden="1">
      <c r="A159" s="112"/>
      <c r="B159" s="120"/>
      <c r="C159" s="60" t="s">
        <v>35</v>
      </c>
      <c r="D159" s="9" t="s">
        <v>308</v>
      </c>
      <c r="E159" s="10" t="s">
        <v>11</v>
      </c>
      <c r="F159" s="9">
        <v>2</v>
      </c>
      <c r="G159" s="10" t="s">
        <v>14</v>
      </c>
      <c r="H159" s="11">
        <f>H162</f>
        <v>0</v>
      </c>
      <c r="I159" s="11">
        <f>I162</f>
        <v>0</v>
      </c>
      <c r="J159" s="11">
        <f>J162</f>
        <v>0</v>
      </c>
    </row>
    <row r="160" spans="1:10" ht="44.25" customHeight="1" hidden="1">
      <c r="A160" s="112"/>
      <c r="B160" s="120"/>
      <c r="C160" s="60" t="s">
        <v>38</v>
      </c>
      <c r="D160" s="9" t="s">
        <v>308</v>
      </c>
      <c r="E160" s="10" t="s">
        <v>11</v>
      </c>
      <c r="F160" s="9">
        <v>2</v>
      </c>
      <c r="G160" s="10" t="s">
        <v>14</v>
      </c>
      <c r="H160" s="11">
        <v>0</v>
      </c>
      <c r="I160" s="11">
        <v>0</v>
      </c>
      <c r="J160" s="11">
        <v>0</v>
      </c>
    </row>
    <row r="161" spans="1:10" ht="42" customHeight="1" hidden="1">
      <c r="A161" s="112"/>
      <c r="B161" s="120"/>
      <c r="C161" s="60" t="s">
        <v>42</v>
      </c>
      <c r="D161" s="9" t="s">
        <v>308</v>
      </c>
      <c r="E161" s="10" t="s">
        <v>11</v>
      </c>
      <c r="F161" s="9">
        <v>2</v>
      </c>
      <c r="G161" s="10" t="s">
        <v>14</v>
      </c>
      <c r="H161" s="11">
        <v>0</v>
      </c>
      <c r="I161" s="11">
        <v>0</v>
      </c>
      <c r="J161" s="11">
        <v>0</v>
      </c>
    </row>
    <row r="162" spans="1:10" ht="107.25" customHeight="1" hidden="1">
      <c r="A162" s="122"/>
      <c r="B162" s="110"/>
      <c r="C162" s="60" t="s">
        <v>47</v>
      </c>
      <c r="D162" s="69">
        <v>805</v>
      </c>
      <c r="E162" s="71" t="s">
        <v>11</v>
      </c>
      <c r="F162" s="69">
        <v>2</v>
      </c>
      <c r="G162" s="71" t="s">
        <v>14</v>
      </c>
      <c r="H162" s="20">
        <f>H163+H164</f>
        <v>0</v>
      </c>
      <c r="I162" s="20">
        <f>I163+I164</f>
        <v>0</v>
      </c>
      <c r="J162" s="20">
        <f>J163+J164</f>
        <v>0</v>
      </c>
    </row>
    <row r="163" spans="1:10" ht="192" customHeight="1" hidden="1">
      <c r="A163" s="53" t="s">
        <v>101</v>
      </c>
      <c r="B163" s="49" t="s">
        <v>225</v>
      </c>
      <c r="C163" s="60" t="s">
        <v>47</v>
      </c>
      <c r="D163" s="9">
        <v>805</v>
      </c>
      <c r="E163" s="10" t="s">
        <v>11</v>
      </c>
      <c r="F163" s="9">
        <v>2</v>
      </c>
      <c r="G163" s="10" t="s">
        <v>14</v>
      </c>
      <c r="H163" s="20">
        <v>0</v>
      </c>
      <c r="I163" s="20">
        <v>0</v>
      </c>
      <c r="J163" s="20">
        <v>0</v>
      </c>
    </row>
    <row r="164" spans="1:10" ht="95.25" customHeight="1" hidden="1">
      <c r="A164" s="53" t="s">
        <v>102</v>
      </c>
      <c r="B164" s="49" t="s">
        <v>270</v>
      </c>
      <c r="C164" s="60" t="s">
        <v>47</v>
      </c>
      <c r="D164" s="9">
        <v>805</v>
      </c>
      <c r="E164" s="10" t="s">
        <v>11</v>
      </c>
      <c r="F164" s="9">
        <v>2</v>
      </c>
      <c r="G164" s="10" t="s">
        <v>14</v>
      </c>
      <c r="H164" s="11">
        <v>0</v>
      </c>
      <c r="I164" s="11">
        <v>0</v>
      </c>
      <c r="J164" s="11">
        <v>0</v>
      </c>
    </row>
    <row r="165" spans="1:10" ht="42.75" customHeight="1">
      <c r="A165" s="111" t="s">
        <v>103</v>
      </c>
      <c r="B165" s="119" t="s">
        <v>329</v>
      </c>
      <c r="C165" s="60" t="s">
        <v>230</v>
      </c>
      <c r="D165" s="9" t="s">
        <v>308</v>
      </c>
      <c r="E165" s="10" t="s">
        <v>11</v>
      </c>
      <c r="F165" s="9">
        <v>2</v>
      </c>
      <c r="G165" s="10" t="s">
        <v>15</v>
      </c>
      <c r="H165" s="11">
        <v>0</v>
      </c>
      <c r="I165" s="11">
        <v>0</v>
      </c>
      <c r="J165" s="11">
        <v>0</v>
      </c>
    </row>
    <row r="166" spans="1:10" ht="33.75" customHeight="1">
      <c r="A166" s="112"/>
      <c r="B166" s="120"/>
      <c r="C166" s="60" t="s">
        <v>30</v>
      </c>
      <c r="D166" s="9" t="s">
        <v>308</v>
      </c>
      <c r="E166" s="10" t="s">
        <v>11</v>
      </c>
      <c r="F166" s="9">
        <v>2</v>
      </c>
      <c r="G166" s="10" t="s">
        <v>15</v>
      </c>
      <c r="H166" s="11">
        <v>0</v>
      </c>
      <c r="I166" s="11">
        <v>0</v>
      </c>
      <c r="J166" s="11">
        <v>0</v>
      </c>
    </row>
    <row r="167" spans="1:10" ht="105.75" customHeight="1">
      <c r="A167" s="122"/>
      <c r="B167" s="110"/>
      <c r="C167" s="60" t="s">
        <v>47</v>
      </c>
      <c r="D167" s="9">
        <v>805</v>
      </c>
      <c r="E167" s="10" t="s">
        <v>11</v>
      </c>
      <c r="F167" s="9">
        <v>2</v>
      </c>
      <c r="G167" s="10" t="s">
        <v>15</v>
      </c>
      <c r="H167" s="11">
        <v>0</v>
      </c>
      <c r="I167" s="11">
        <v>0</v>
      </c>
      <c r="J167" s="11">
        <v>0</v>
      </c>
    </row>
    <row r="168" spans="1:10" ht="31.5" customHeight="1" hidden="1">
      <c r="A168" s="111" t="s">
        <v>104</v>
      </c>
      <c r="B168" s="119" t="s">
        <v>330</v>
      </c>
      <c r="C168" s="60" t="s">
        <v>230</v>
      </c>
      <c r="D168" s="9" t="s">
        <v>308</v>
      </c>
      <c r="E168" s="10" t="s">
        <v>11</v>
      </c>
      <c r="F168" s="9">
        <v>2</v>
      </c>
      <c r="G168" s="10" t="s">
        <v>16</v>
      </c>
      <c r="H168" s="11">
        <f aca="true" t="shared" si="17" ref="H168:J169">H169</f>
        <v>0</v>
      </c>
      <c r="I168" s="11">
        <f t="shared" si="17"/>
        <v>0</v>
      </c>
      <c r="J168" s="11">
        <f t="shared" si="17"/>
        <v>0</v>
      </c>
    </row>
    <row r="169" spans="1:10" ht="36" customHeight="1" hidden="1">
      <c r="A169" s="112"/>
      <c r="B169" s="120"/>
      <c r="C169" s="60" t="s">
        <v>30</v>
      </c>
      <c r="D169" s="9" t="s">
        <v>308</v>
      </c>
      <c r="E169" s="10" t="s">
        <v>11</v>
      </c>
      <c r="F169" s="9">
        <v>2</v>
      </c>
      <c r="G169" s="10" t="s">
        <v>16</v>
      </c>
      <c r="H169" s="11">
        <f t="shared" si="17"/>
        <v>0</v>
      </c>
      <c r="I169" s="11">
        <f t="shared" si="17"/>
        <v>0</v>
      </c>
      <c r="J169" s="11">
        <f t="shared" si="17"/>
        <v>0</v>
      </c>
    </row>
    <row r="170" spans="1:10" ht="87.75" customHeight="1" hidden="1">
      <c r="A170" s="114"/>
      <c r="B170" s="125"/>
      <c r="C170" s="60" t="s">
        <v>33</v>
      </c>
      <c r="D170" s="9">
        <v>808</v>
      </c>
      <c r="E170" s="10" t="s">
        <v>11</v>
      </c>
      <c r="F170" s="9">
        <v>2</v>
      </c>
      <c r="G170" s="10" t="s">
        <v>16</v>
      </c>
      <c r="H170" s="11">
        <v>0</v>
      </c>
      <c r="I170" s="11">
        <v>0</v>
      </c>
      <c r="J170" s="11">
        <v>0</v>
      </c>
    </row>
    <row r="171" spans="1:10" ht="42.75" customHeight="1">
      <c r="A171" s="111" t="s">
        <v>239</v>
      </c>
      <c r="B171" s="119" t="s">
        <v>240</v>
      </c>
      <c r="C171" s="60" t="s">
        <v>183</v>
      </c>
      <c r="D171" s="9" t="s">
        <v>308</v>
      </c>
      <c r="E171" s="10" t="s">
        <v>11</v>
      </c>
      <c r="F171" s="9">
        <v>2</v>
      </c>
      <c r="G171" s="10" t="s">
        <v>237</v>
      </c>
      <c r="H171" s="11">
        <f>H172</f>
        <v>6261.25</v>
      </c>
      <c r="I171" s="11">
        <f>I172</f>
        <v>23328.25</v>
      </c>
      <c r="J171" s="11">
        <f>J172</f>
        <v>23328.25</v>
      </c>
    </row>
    <row r="172" spans="1:10" ht="31.5" customHeight="1">
      <c r="A172" s="112"/>
      <c r="B172" s="120"/>
      <c r="C172" s="60" t="s">
        <v>30</v>
      </c>
      <c r="D172" s="9" t="s">
        <v>308</v>
      </c>
      <c r="E172" s="10" t="s">
        <v>11</v>
      </c>
      <c r="F172" s="9">
        <v>2</v>
      </c>
      <c r="G172" s="10" t="s">
        <v>237</v>
      </c>
      <c r="H172" s="11">
        <f>H174</f>
        <v>6261.25</v>
      </c>
      <c r="I172" s="11">
        <f>I174</f>
        <v>23328.25</v>
      </c>
      <c r="J172" s="11">
        <f>J174</f>
        <v>23328.25</v>
      </c>
    </row>
    <row r="173" spans="1:10" ht="40.5" customHeight="1">
      <c r="A173" s="112"/>
      <c r="B173" s="120"/>
      <c r="C173" s="60" t="s">
        <v>31</v>
      </c>
      <c r="D173" s="9" t="s">
        <v>308</v>
      </c>
      <c r="E173" s="10" t="s">
        <v>11</v>
      </c>
      <c r="F173" s="9">
        <v>2</v>
      </c>
      <c r="G173" s="10" t="s">
        <v>237</v>
      </c>
      <c r="H173" s="11">
        <v>0</v>
      </c>
      <c r="I173" s="11">
        <v>0</v>
      </c>
      <c r="J173" s="11">
        <v>0</v>
      </c>
    </row>
    <row r="174" spans="1:10" ht="105" customHeight="1">
      <c r="A174" s="113"/>
      <c r="B174" s="121"/>
      <c r="C174" s="60" t="s">
        <v>47</v>
      </c>
      <c r="D174" s="9" t="s">
        <v>308</v>
      </c>
      <c r="E174" s="10" t="s">
        <v>11</v>
      </c>
      <c r="F174" s="9">
        <v>2</v>
      </c>
      <c r="G174" s="10" t="s">
        <v>237</v>
      </c>
      <c r="H174" s="11">
        <f>H176+H177</f>
        <v>6261.25</v>
      </c>
      <c r="I174" s="11">
        <f>I176+I177</f>
        <v>23328.25</v>
      </c>
      <c r="J174" s="11">
        <f>J176+J177</f>
        <v>23328.25</v>
      </c>
    </row>
    <row r="175" spans="1:10" ht="67.5" customHeight="1">
      <c r="A175" s="128"/>
      <c r="B175" s="127"/>
      <c r="C175" s="60" t="s">
        <v>199</v>
      </c>
      <c r="D175" s="9">
        <v>808</v>
      </c>
      <c r="E175" s="10" t="s">
        <v>11</v>
      </c>
      <c r="F175" s="9">
        <v>2</v>
      </c>
      <c r="G175" s="10" t="s">
        <v>237</v>
      </c>
      <c r="H175" s="11">
        <v>0</v>
      </c>
      <c r="I175" s="11">
        <v>0</v>
      </c>
      <c r="J175" s="11">
        <v>0</v>
      </c>
    </row>
    <row r="176" spans="1:10" ht="117" customHeight="1" hidden="1">
      <c r="A176" s="53" t="s">
        <v>241</v>
      </c>
      <c r="B176" s="49" t="s">
        <v>236</v>
      </c>
      <c r="C176" s="60" t="s">
        <v>47</v>
      </c>
      <c r="D176" s="9">
        <v>805</v>
      </c>
      <c r="E176" s="10" t="s">
        <v>11</v>
      </c>
      <c r="F176" s="9">
        <v>2</v>
      </c>
      <c r="G176" s="10" t="s">
        <v>237</v>
      </c>
      <c r="H176" s="11">
        <v>0</v>
      </c>
      <c r="I176" s="11">
        <v>0</v>
      </c>
      <c r="J176" s="11">
        <v>0</v>
      </c>
    </row>
    <row r="177" spans="1:10" ht="78" customHeight="1" hidden="1">
      <c r="A177" s="60" t="s">
        <v>242</v>
      </c>
      <c r="B177" s="48" t="s">
        <v>227</v>
      </c>
      <c r="C177" s="60" t="s">
        <v>47</v>
      </c>
      <c r="D177" s="9">
        <v>805</v>
      </c>
      <c r="E177" s="10" t="s">
        <v>11</v>
      </c>
      <c r="F177" s="9">
        <v>2</v>
      </c>
      <c r="G177" s="10" t="s">
        <v>237</v>
      </c>
      <c r="H177" s="11">
        <v>6261.25</v>
      </c>
      <c r="I177" s="11">
        <v>23328.25</v>
      </c>
      <c r="J177" s="23">
        <v>23328.25</v>
      </c>
    </row>
    <row r="178" spans="1:10" ht="78" customHeight="1" hidden="1">
      <c r="A178" s="60" t="s">
        <v>195</v>
      </c>
      <c r="B178" s="48" t="s">
        <v>197</v>
      </c>
      <c r="C178" s="60" t="s">
        <v>199</v>
      </c>
      <c r="D178" s="9">
        <v>808</v>
      </c>
      <c r="E178" s="10" t="s">
        <v>11</v>
      </c>
      <c r="F178" s="9">
        <v>2</v>
      </c>
      <c r="G178" s="10" t="s">
        <v>237</v>
      </c>
      <c r="H178" s="11"/>
      <c r="I178" s="11"/>
      <c r="J178" s="23"/>
    </row>
    <row r="179" spans="1:10" ht="141" customHeight="1" hidden="1">
      <c r="A179" s="56" t="s">
        <v>196</v>
      </c>
      <c r="B179" s="52" t="s">
        <v>198</v>
      </c>
      <c r="C179" s="60" t="s">
        <v>199</v>
      </c>
      <c r="D179" s="9">
        <v>808</v>
      </c>
      <c r="E179" s="10" t="s">
        <v>11</v>
      </c>
      <c r="F179" s="9">
        <v>2</v>
      </c>
      <c r="G179" s="10" t="s">
        <v>237</v>
      </c>
      <c r="H179" s="11"/>
      <c r="I179" s="11"/>
      <c r="J179" s="23"/>
    </row>
    <row r="180" spans="1:10" ht="30" customHeight="1">
      <c r="A180" s="118" t="s">
        <v>207</v>
      </c>
      <c r="B180" s="129" t="s">
        <v>331</v>
      </c>
      <c r="C180" s="60" t="s">
        <v>230</v>
      </c>
      <c r="D180" s="9" t="s">
        <v>308</v>
      </c>
      <c r="E180" s="10" t="s">
        <v>11</v>
      </c>
      <c r="F180" s="10" t="s">
        <v>29</v>
      </c>
      <c r="G180" s="10" t="s">
        <v>308</v>
      </c>
      <c r="H180" s="11">
        <f>H181</f>
        <v>4030082.136</v>
      </c>
      <c r="I180" s="11">
        <f>I181</f>
        <v>5630754.46211</v>
      </c>
      <c r="J180" s="11">
        <f>J181</f>
        <v>5219674.73331</v>
      </c>
    </row>
    <row r="181" spans="1:10" ht="22.5" customHeight="1">
      <c r="A181" s="118"/>
      <c r="B181" s="129"/>
      <c r="C181" s="60" t="s">
        <v>35</v>
      </c>
      <c r="D181" s="9" t="s">
        <v>308</v>
      </c>
      <c r="E181" s="10" t="s">
        <v>11</v>
      </c>
      <c r="F181" s="10" t="s">
        <v>29</v>
      </c>
      <c r="G181" s="10" t="s">
        <v>308</v>
      </c>
      <c r="H181" s="11">
        <f>H183+H184+H185</f>
        <v>4030082.136</v>
      </c>
      <c r="I181" s="11">
        <f>I183+I184+I185</f>
        <v>5630754.46211</v>
      </c>
      <c r="J181" s="11">
        <f>J183+J184+J185</f>
        <v>5219674.73331</v>
      </c>
    </row>
    <row r="182" spans="1:10" ht="36.75" customHeight="1">
      <c r="A182" s="118"/>
      <c r="B182" s="129"/>
      <c r="C182" s="60" t="s">
        <v>31</v>
      </c>
      <c r="D182" s="9" t="s">
        <v>308</v>
      </c>
      <c r="E182" s="10" t="s">
        <v>11</v>
      </c>
      <c r="F182" s="10" t="s">
        <v>29</v>
      </c>
      <c r="G182" s="10" t="s">
        <v>308</v>
      </c>
      <c r="H182" s="23">
        <f>H188+H216+H227+H232+H269+H284</f>
        <v>2266053.9</v>
      </c>
      <c r="I182" s="23">
        <f>I188+I216+I227+I232+I269+I284</f>
        <v>3504623.45911</v>
      </c>
      <c r="J182" s="23">
        <f>J188+J216+J227+J232+J269+J284</f>
        <v>3439940.19454</v>
      </c>
    </row>
    <row r="183" spans="1:10" ht="173.25" customHeight="1">
      <c r="A183" s="96"/>
      <c r="B183" s="94"/>
      <c r="C183" s="60" t="s">
        <v>44</v>
      </c>
      <c r="D183" s="9">
        <v>805</v>
      </c>
      <c r="E183" s="10" t="s">
        <v>11</v>
      </c>
      <c r="F183" s="10" t="s">
        <v>29</v>
      </c>
      <c r="G183" s="10" t="s">
        <v>308</v>
      </c>
      <c r="H183" s="11">
        <f>H189+H217+H228+H233+H241+H244+H250+H256+H259+H263+H266+H270+H275+H278+H281+H285</f>
        <v>4030079.961</v>
      </c>
      <c r="I183" s="11">
        <f>I189+I217+I228+I233+I241+I244+I250+I256+I259+I263+I266+I270+I275+I278+I281+I285</f>
        <v>5630752.28711</v>
      </c>
      <c r="J183" s="11">
        <f>J189+J217+J228+J233+J241+J244+J250+J256+J259+J263+J266+J270+J275+J278+J281+J285</f>
        <v>5219672.55831</v>
      </c>
    </row>
    <row r="184" spans="1:10" ht="63" customHeight="1">
      <c r="A184" s="96"/>
      <c r="B184" s="94"/>
      <c r="C184" s="60" t="s">
        <v>243</v>
      </c>
      <c r="D184" s="9">
        <v>806</v>
      </c>
      <c r="E184" s="10" t="s">
        <v>11</v>
      </c>
      <c r="F184" s="10" t="s">
        <v>29</v>
      </c>
      <c r="G184" s="10" t="s">
        <v>308</v>
      </c>
      <c r="H184" s="11">
        <f>H190</f>
        <v>2.175</v>
      </c>
      <c r="I184" s="11">
        <f>I190</f>
        <v>2.175</v>
      </c>
      <c r="J184" s="11">
        <f>J190</f>
        <v>2.175</v>
      </c>
    </row>
    <row r="185" spans="1:10" ht="63.75" customHeight="1">
      <c r="A185" s="96"/>
      <c r="B185" s="94"/>
      <c r="C185" s="60" t="s">
        <v>32</v>
      </c>
      <c r="D185" s="9">
        <v>808</v>
      </c>
      <c r="E185" s="10" t="s">
        <v>11</v>
      </c>
      <c r="F185" s="10" t="s">
        <v>29</v>
      </c>
      <c r="G185" s="10" t="s">
        <v>308</v>
      </c>
      <c r="H185" s="11">
        <f>H229</f>
        <v>0</v>
      </c>
      <c r="I185" s="11">
        <f>I229</f>
        <v>0</v>
      </c>
      <c r="J185" s="11">
        <f>J229</f>
        <v>0</v>
      </c>
    </row>
    <row r="186" spans="1:10" ht="41.25" customHeight="1">
      <c r="A186" s="111" t="s">
        <v>105</v>
      </c>
      <c r="B186" s="123" t="s">
        <v>332</v>
      </c>
      <c r="C186" s="60" t="s">
        <v>230</v>
      </c>
      <c r="D186" s="10" t="s">
        <v>308</v>
      </c>
      <c r="E186" s="10" t="s">
        <v>11</v>
      </c>
      <c r="F186" s="10" t="s">
        <v>29</v>
      </c>
      <c r="G186" s="10" t="s">
        <v>9</v>
      </c>
      <c r="H186" s="11">
        <f>H187</f>
        <v>536284.908</v>
      </c>
      <c r="I186" s="11">
        <f>I187</f>
        <v>2442670.945</v>
      </c>
      <c r="J186" s="11">
        <f>J187</f>
        <v>2398924.2344299997</v>
      </c>
    </row>
    <row r="187" spans="1:10" ht="22.5" customHeight="1">
      <c r="A187" s="112"/>
      <c r="B187" s="124"/>
      <c r="C187" s="60" t="s">
        <v>35</v>
      </c>
      <c r="D187" s="10" t="s">
        <v>308</v>
      </c>
      <c r="E187" s="10" t="s">
        <v>11</v>
      </c>
      <c r="F187" s="10" t="s">
        <v>29</v>
      </c>
      <c r="G187" s="10" t="s">
        <v>9</v>
      </c>
      <c r="H187" s="11">
        <f>H189+H190</f>
        <v>536284.908</v>
      </c>
      <c r="I187" s="11">
        <f>I189+I190</f>
        <v>2442670.945</v>
      </c>
      <c r="J187" s="11">
        <f>J189+J190</f>
        <v>2398924.2344299997</v>
      </c>
    </row>
    <row r="188" spans="1:10" ht="36.75" customHeight="1">
      <c r="A188" s="112"/>
      <c r="B188" s="124"/>
      <c r="C188" s="60" t="s">
        <v>31</v>
      </c>
      <c r="D188" s="10" t="s">
        <v>308</v>
      </c>
      <c r="E188" s="10" t="s">
        <v>11</v>
      </c>
      <c r="F188" s="10" t="s">
        <v>29</v>
      </c>
      <c r="G188" s="10" t="s">
        <v>9</v>
      </c>
      <c r="H188" s="11">
        <f>H201+H202+H203</f>
        <v>458961</v>
      </c>
      <c r="I188" s="11">
        <v>2015235.4</v>
      </c>
      <c r="J188" s="11">
        <v>1978067.34419</v>
      </c>
    </row>
    <row r="189" spans="1:10" ht="114.75" customHeight="1">
      <c r="A189" s="112"/>
      <c r="B189" s="124"/>
      <c r="C189" s="60" t="s">
        <v>47</v>
      </c>
      <c r="D189" s="9">
        <v>805</v>
      </c>
      <c r="E189" s="10" t="s">
        <v>11</v>
      </c>
      <c r="F189" s="10" t="s">
        <v>29</v>
      </c>
      <c r="G189" s="10" t="s">
        <v>9</v>
      </c>
      <c r="H189" s="23">
        <f>H191+H192+H193+H194+H195+H196+H197+H199+H201+H202+H203+H204+H205+H206+H207+H208+H209+H210+H211+H212</f>
        <v>536282.733</v>
      </c>
      <c r="I189" s="23">
        <f>I191+I192+I193+I194+I195+I196+I197+I199+I201+I202+I203+I204+I205+I206+I207+I208+I209+I210+I211+I212</f>
        <v>2442668.77</v>
      </c>
      <c r="J189" s="23">
        <f>J191+J192+J193+J194+J195+J196+J197+J199+J201+J202+J203+J204+J205+J206+J207+J208+J209+J210+J211+J212</f>
        <v>2398922.05943</v>
      </c>
    </row>
    <row r="190" spans="1:10" ht="41.25" customHeight="1">
      <c r="A190" s="51"/>
      <c r="B190" s="51"/>
      <c r="C190" s="60" t="s">
        <v>334</v>
      </c>
      <c r="D190" s="9">
        <v>806</v>
      </c>
      <c r="E190" s="10" t="s">
        <v>11</v>
      </c>
      <c r="F190" s="10" t="s">
        <v>29</v>
      </c>
      <c r="G190" s="10" t="s">
        <v>9</v>
      </c>
      <c r="H190" s="23">
        <f>H198</f>
        <v>2.175</v>
      </c>
      <c r="I190" s="23">
        <f>I198</f>
        <v>2.175</v>
      </c>
      <c r="J190" s="23">
        <f>J198</f>
        <v>2.175</v>
      </c>
    </row>
    <row r="191" spans="1:10" ht="90.75" customHeight="1" hidden="1">
      <c r="A191" s="53" t="s">
        <v>106</v>
      </c>
      <c r="B191" s="49" t="s">
        <v>293</v>
      </c>
      <c r="C191" s="60" t="s">
        <v>47</v>
      </c>
      <c r="D191" s="9">
        <v>805</v>
      </c>
      <c r="E191" s="10" t="s">
        <v>11</v>
      </c>
      <c r="F191" s="10" t="s">
        <v>29</v>
      </c>
      <c r="G191" s="10" t="s">
        <v>9</v>
      </c>
      <c r="H191" s="23">
        <v>245.5</v>
      </c>
      <c r="I191" s="23">
        <v>245.5</v>
      </c>
      <c r="J191" s="23">
        <v>96.47639</v>
      </c>
    </row>
    <row r="192" spans="1:10" ht="62.25" customHeight="1" hidden="1">
      <c r="A192" s="53" t="s">
        <v>107</v>
      </c>
      <c r="B192" s="49" t="s">
        <v>335</v>
      </c>
      <c r="C192" s="60" t="s">
        <v>47</v>
      </c>
      <c r="D192" s="9">
        <v>805</v>
      </c>
      <c r="E192" s="10" t="s">
        <v>11</v>
      </c>
      <c r="F192" s="10" t="s">
        <v>29</v>
      </c>
      <c r="G192" s="10" t="s">
        <v>9</v>
      </c>
      <c r="H192" s="23">
        <v>0</v>
      </c>
      <c r="I192" s="23">
        <v>0</v>
      </c>
      <c r="J192" s="23">
        <v>0</v>
      </c>
    </row>
    <row r="193" spans="1:10" ht="98.25" customHeight="1" hidden="1">
      <c r="A193" s="53" t="s">
        <v>111</v>
      </c>
      <c r="B193" s="49" t="s">
        <v>294</v>
      </c>
      <c r="C193" s="60" t="s">
        <v>47</v>
      </c>
      <c r="D193" s="9">
        <v>805</v>
      </c>
      <c r="E193" s="10" t="s">
        <v>11</v>
      </c>
      <c r="F193" s="10" t="s">
        <v>29</v>
      </c>
      <c r="G193" s="10" t="s">
        <v>9</v>
      </c>
      <c r="H193" s="23">
        <v>0</v>
      </c>
      <c r="I193" s="23">
        <v>0</v>
      </c>
      <c r="J193" s="23">
        <v>0</v>
      </c>
    </row>
    <row r="194" spans="1:10" ht="97.5" customHeight="1" hidden="1">
      <c r="A194" s="53" t="s">
        <v>112</v>
      </c>
      <c r="B194" s="53" t="s">
        <v>336</v>
      </c>
      <c r="C194" s="60" t="s">
        <v>47</v>
      </c>
      <c r="D194" s="9">
        <v>805</v>
      </c>
      <c r="E194" s="10" t="s">
        <v>11</v>
      </c>
      <c r="F194" s="10" t="s">
        <v>29</v>
      </c>
      <c r="G194" s="10" t="s">
        <v>9</v>
      </c>
      <c r="H194" s="23">
        <v>5975.874</v>
      </c>
      <c r="I194" s="23">
        <v>6075.6</v>
      </c>
      <c r="J194" s="23">
        <v>6064.64903</v>
      </c>
    </row>
    <row r="195" spans="1:10" ht="116.25" customHeight="1" hidden="1">
      <c r="A195" s="53" t="s">
        <v>113</v>
      </c>
      <c r="B195" s="49" t="s">
        <v>367</v>
      </c>
      <c r="C195" s="60" t="s">
        <v>47</v>
      </c>
      <c r="D195" s="9">
        <v>805</v>
      </c>
      <c r="E195" s="10" t="s">
        <v>11</v>
      </c>
      <c r="F195" s="10" t="s">
        <v>29</v>
      </c>
      <c r="G195" s="10" t="s">
        <v>9</v>
      </c>
      <c r="H195" s="23">
        <v>0</v>
      </c>
      <c r="I195" s="23">
        <v>0</v>
      </c>
      <c r="J195" s="23">
        <v>0</v>
      </c>
    </row>
    <row r="196" spans="1:10" ht="139.5" customHeight="1" hidden="1">
      <c r="A196" s="49" t="s">
        <v>114</v>
      </c>
      <c r="B196" s="49" t="s">
        <v>357</v>
      </c>
      <c r="C196" s="60" t="s">
        <v>47</v>
      </c>
      <c r="D196" s="9">
        <v>805</v>
      </c>
      <c r="E196" s="10" t="s">
        <v>11</v>
      </c>
      <c r="F196" s="10" t="s">
        <v>29</v>
      </c>
      <c r="G196" s="10" t="s">
        <v>9</v>
      </c>
      <c r="H196" s="23">
        <v>3036.8</v>
      </c>
      <c r="I196" s="23">
        <v>3036.8</v>
      </c>
      <c r="J196" s="23">
        <v>2653.75958</v>
      </c>
    </row>
    <row r="197" spans="1:10" ht="60.75" customHeight="1" hidden="1">
      <c r="A197" s="60" t="s">
        <v>115</v>
      </c>
      <c r="B197" s="48" t="s">
        <v>295</v>
      </c>
      <c r="C197" s="60" t="s">
        <v>47</v>
      </c>
      <c r="D197" s="9">
        <v>805</v>
      </c>
      <c r="E197" s="10" t="s">
        <v>11</v>
      </c>
      <c r="F197" s="10" t="s">
        <v>29</v>
      </c>
      <c r="G197" s="10" t="s">
        <v>9</v>
      </c>
      <c r="H197" s="23">
        <v>50</v>
      </c>
      <c r="I197" s="23">
        <v>50</v>
      </c>
      <c r="J197" s="23">
        <v>50</v>
      </c>
    </row>
    <row r="198" spans="1:10" ht="95.25" customHeight="1" hidden="1">
      <c r="A198" s="48" t="s">
        <v>116</v>
      </c>
      <c r="B198" s="26" t="s">
        <v>296</v>
      </c>
      <c r="C198" s="48" t="s">
        <v>334</v>
      </c>
      <c r="D198" s="9">
        <v>806</v>
      </c>
      <c r="E198" s="10" t="s">
        <v>11</v>
      </c>
      <c r="F198" s="10" t="s">
        <v>29</v>
      </c>
      <c r="G198" s="10" t="s">
        <v>9</v>
      </c>
      <c r="H198" s="11">
        <v>2.175</v>
      </c>
      <c r="I198" s="11">
        <v>2.175</v>
      </c>
      <c r="J198" s="11">
        <v>2.175</v>
      </c>
    </row>
    <row r="199" spans="1:10" ht="96" customHeight="1" hidden="1">
      <c r="A199" s="49" t="s">
        <v>117</v>
      </c>
      <c r="B199" s="62" t="s">
        <v>315</v>
      </c>
      <c r="C199" s="60" t="s">
        <v>47</v>
      </c>
      <c r="D199" s="9">
        <v>805</v>
      </c>
      <c r="E199" s="10" t="s">
        <v>11</v>
      </c>
      <c r="F199" s="10" t="s">
        <v>29</v>
      </c>
      <c r="G199" s="10" t="s">
        <v>9</v>
      </c>
      <c r="H199" s="11">
        <v>68013.559</v>
      </c>
      <c r="I199" s="11">
        <v>71883.023</v>
      </c>
      <c r="J199" s="23">
        <v>71038.773</v>
      </c>
    </row>
    <row r="200" spans="1:10" ht="133.5" customHeight="1" hidden="1">
      <c r="A200" s="60" t="s">
        <v>118</v>
      </c>
      <c r="B200" s="48" t="s">
        <v>353</v>
      </c>
      <c r="C200" s="47" t="s">
        <v>333</v>
      </c>
      <c r="D200" s="9">
        <v>840</v>
      </c>
      <c r="E200" s="10" t="s">
        <v>11</v>
      </c>
      <c r="F200" s="10" t="s">
        <v>29</v>
      </c>
      <c r="G200" s="10" t="s">
        <v>9</v>
      </c>
      <c r="H200" s="23">
        <v>0</v>
      </c>
      <c r="I200" s="23">
        <v>0</v>
      </c>
      <c r="J200" s="23">
        <v>0</v>
      </c>
    </row>
    <row r="201" spans="1:10" ht="258" customHeight="1" hidden="1">
      <c r="A201" s="49" t="s">
        <v>119</v>
      </c>
      <c r="B201" s="45" t="s">
        <v>221</v>
      </c>
      <c r="C201" s="60" t="s">
        <v>47</v>
      </c>
      <c r="D201" s="9">
        <v>805</v>
      </c>
      <c r="E201" s="10" t="s">
        <v>11</v>
      </c>
      <c r="F201" s="10" t="s">
        <v>29</v>
      </c>
      <c r="G201" s="10" t="s">
        <v>9</v>
      </c>
      <c r="H201" s="23">
        <v>7323.5</v>
      </c>
      <c r="I201" s="23">
        <v>6394.3</v>
      </c>
      <c r="J201" s="23">
        <v>5697.23042</v>
      </c>
    </row>
    <row r="202" spans="1:10" ht="409.5" customHeight="1" hidden="1">
      <c r="A202" s="49" t="s">
        <v>120</v>
      </c>
      <c r="B202" s="53" t="s">
        <v>204</v>
      </c>
      <c r="C202" s="60" t="s">
        <v>47</v>
      </c>
      <c r="D202" s="9">
        <v>805</v>
      </c>
      <c r="E202" s="10" t="s">
        <v>11</v>
      </c>
      <c r="F202" s="10" t="s">
        <v>29</v>
      </c>
      <c r="G202" s="10" t="s">
        <v>9</v>
      </c>
      <c r="H202" s="23">
        <v>410669.6</v>
      </c>
      <c r="I202" s="23">
        <v>337337.381</v>
      </c>
      <c r="J202" s="23">
        <v>333204.11988</v>
      </c>
    </row>
    <row r="203" spans="1:10" ht="134.25" customHeight="1" hidden="1">
      <c r="A203" s="53" t="s">
        <v>121</v>
      </c>
      <c r="B203" s="49" t="s">
        <v>234</v>
      </c>
      <c r="C203" s="60" t="s">
        <v>47</v>
      </c>
      <c r="D203" s="9">
        <v>805</v>
      </c>
      <c r="E203" s="10" t="s">
        <v>11</v>
      </c>
      <c r="F203" s="10" t="s">
        <v>29</v>
      </c>
      <c r="G203" s="10" t="s">
        <v>9</v>
      </c>
      <c r="H203" s="23">
        <v>40967.9</v>
      </c>
      <c r="I203" s="23">
        <v>32988.919</v>
      </c>
      <c r="J203" s="23">
        <v>32677.52548</v>
      </c>
    </row>
    <row r="204" spans="1:10" ht="197.25" customHeight="1" hidden="1">
      <c r="A204" s="49" t="s">
        <v>122</v>
      </c>
      <c r="B204" s="49" t="s">
        <v>297</v>
      </c>
      <c r="C204" s="60" t="s">
        <v>47</v>
      </c>
      <c r="D204" s="9">
        <v>805</v>
      </c>
      <c r="E204" s="10" t="s">
        <v>11</v>
      </c>
      <c r="F204" s="10" t="s">
        <v>29</v>
      </c>
      <c r="G204" s="10" t="s">
        <v>9</v>
      </c>
      <c r="H204" s="23">
        <v>0</v>
      </c>
      <c r="I204" s="23">
        <v>0</v>
      </c>
      <c r="J204" s="23">
        <v>0</v>
      </c>
    </row>
    <row r="205" spans="1:10" ht="138" customHeight="1" hidden="1">
      <c r="A205" s="53" t="s">
        <v>123</v>
      </c>
      <c r="B205" s="49" t="s">
        <v>298</v>
      </c>
      <c r="C205" s="60" t="s">
        <v>47</v>
      </c>
      <c r="D205" s="9">
        <v>805</v>
      </c>
      <c r="E205" s="10" t="s">
        <v>11</v>
      </c>
      <c r="F205" s="10" t="s">
        <v>29</v>
      </c>
      <c r="G205" s="10" t="s">
        <v>9</v>
      </c>
      <c r="H205" s="23">
        <v>0</v>
      </c>
      <c r="I205" s="23">
        <v>0</v>
      </c>
      <c r="J205" s="23">
        <v>0</v>
      </c>
    </row>
    <row r="206" spans="1:10" ht="94.5" customHeight="1" hidden="1">
      <c r="A206" s="53" t="s">
        <v>124</v>
      </c>
      <c r="B206" s="49" t="s">
        <v>37</v>
      </c>
      <c r="C206" s="60" t="s">
        <v>47</v>
      </c>
      <c r="D206" s="9">
        <v>805</v>
      </c>
      <c r="E206" s="10" t="s">
        <v>11</v>
      </c>
      <c r="F206" s="9">
        <v>3</v>
      </c>
      <c r="G206" s="10" t="s">
        <v>9</v>
      </c>
      <c r="H206" s="23">
        <v>0</v>
      </c>
      <c r="I206" s="23">
        <v>0</v>
      </c>
      <c r="J206" s="23">
        <v>0</v>
      </c>
    </row>
    <row r="207" spans="1:10" ht="63.75" customHeight="1" hidden="1">
      <c r="A207" s="60" t="s">
        <v>186</v>
      </c>
      <c r="B207" s="48" t="s">
        <v>185</v>
      </c>
      <c r="C207" s="60" t="s">
        <v>47</v>
      </c>
      <c r="D207" s="9">
        <v>805</v>
      </c>
      <c r="E207" s="10" t="s">
        <v>11</v>
      </c>
      <c r="F207" s="9">
        <v>3</v>
      </c>
      <c r="G207" s="10" t="s">
        <v>9</v>
      </c>
      <c r="H207" s="23">
        <v>0</v>
      </c>
      <c r="I207" s="23">
        <v>45888.959</v>
      </c>
      <c r="J207" s="23">
        <v>45483.042</v>
      </c>
    </row>
    <row r="208" spans="1:10" ht="63.75" customHeight="1" hidden="1">
      <c r="A208" s="60" t="s">
        <v>187</v>
      </c>
      <c r="B208" s="48" t="s">
        <v>188</v>
      </c>
      <c r="C208" s="60" t="s">
        <v>47</v>
      </c>
      <c r="D208" s="9">
        <v>805</v>
      </c>
      <c r="E208" s="10" t="s">
        <v>11</v>
      </c>
      <c r="F208" s="9">
        <v>3</v>
      </c>
      <c r="G208" s="10" t="s">
        <v>9</v>
      </c>
      <c r="H208" s="23">
        <v>0</v>
      </c>
      <c r="I208" s="23">
        <v>858872.646</v>
      </c>
      <c r="J208" s="23">
        <v>858665.67165</v>
      </c>
    </row>
    <row r="209" spans="1:10" ht="96.75" customHeight="1" hidden="1">
      <c r="A209" s="60" t="s">
        <v>189</v>
      </c>
      <c r="B209" s="48" t="s">
        <v>191</v>
      </c>
      <c r="C209" s="60" t="s">
        <v>47</v>
      </c>
      <c r="D209" s="9">
        <v>805</v>
      </c>
      <c r="E209" s="10" t="s">
        <v>11</v>
      </c>
      <c r="F209" s="9">
        <v>3</v>
      </c>
      <c r="G209" s="10" t="s">
        <v>9</v>
      </c>
      <c r="H209" s="23">
        <v>0</v>
      </c>
      <c r="I209" s="23">
        <v>25490.642</v>
      </c>
      <c r="J209" s="23">
        <v>25490.642</v>
      </c>
    </row>
    <row r="210" spans="1:10" ht="132.75" customHeight="1" hidden="1">
      <c r="A210" s="60" t="s">
        <v>190</v>
      </c>
      <c r="B210" s="48" t="s">
        <v>192</v>
      </c>
      <c r="C210" s="60" t="s">
        <v>47</v>
      </c>
      <c r="D210" s="9">
        <v>805</v>
      </c>
      <c r="E210" s="10" t="s">
        <v>11</v>
      </c>
      <c r="F210" s="9">
        <v>3</v>
      </c>
      <c r="G210" s="10" t="s">
        <v>9</v>
      </c>
      <c r="H210" s="23">
        <v>0</v>
      </c>
      <c r="I210" s="23">
        <v>961887.4</v>
      </c>
      <c r="J210" s="23">
        <v>925282.57</v>
      </c>
    </row>
    <row r="211" spans="1:10" ht="186" customHeight="1" hidden="1">
      <c r="A211" s="60" t="s">
        <v>193</v>
      </c>
      <c r="B211" s="48" t="s">
        <v>194</v>
      </c>
      <c r="C211" s="60" t="s">
        <v>47</v>
      </c>
      <c r="D211" s="9">
        <v>805</v>
      </c>
      <c r="E211" s="10" t="s">
        <v>11</v>
      </c>
      <c r="F211" s="9">
        <v>3</v>
      </c>
      <c r="G211" s="10" t="s">
        <v>9</v>
      </c>
      <c r="H211" s="23">
        <v>0</v>
      </c>
      <c r="I211" s="23">
        <v>38064</v>
      </c>
      <c r="J211" s="23">
        <v>38064</v>
      </c>
    </row>
    <row r="212" spans="1:10" ht="185.25" customHeight="1" hidden="1">
      <c r="A212" s="111" t="s">
        <v>212</v>
      </c>
      <c r="B212" s="119" t="s">
        <v>211</v>
      </c>
      <c r="C212" s="111" t="s">
        <v>47</v>
      </c>
      <c r="D212" s="106">
        <v>805</v>
      </c>
      <c r="E212" s="104" t="s">
        <v>11</v>
      </c>
      <c r="F212" s="106">
        <v>3</v>
      </c>
      <c r="G212" s="104" t="s">
        <v>9</v>
      </c>
      <c r="H212" s="102">
        <v>0</v>
      </c>
      <c r="I212" s="102">
        <v>54453.6</v>
      </c>
      <c r="J212" s="100">
        <v>54453.6</v>
      </c>
    </row>
    <row r="213" spans="1:10" ht="408.75" customHeight="1" hidden="1">
      <c r="A213" s="114"/>
      <c r="B213" s="125"/>
      <c r="C213" s="114"/>
      <c r="D213" s="107"/>
      <c r="E213" s="105"/>
      <c r="F213" s="107"/>
      <c r="G213" s="105"/>
      <c r="H213" s="103"/>
      <c r="I213" s="103"/>
      <c r="J213" s="101"/>
    </row>
    <row r="214" spans="1:10" ht="21" customHeight="1">
      <c r="A214" s="111" t="s">
        <v>125</v>
      </c>
      <c r="B214" s="119" t="s">
        <v>258</v>
      </c>
      <c r="C214" s="48" t="s">
        <v>230</v>
      </c>
      <c r="D214" s="9" t="s">
        <v>308</v>
      </c>
      <c r="E214" s="10" t="s">
        <v>11</v>
      </c>
      <c r="F214" s="9">
        <v>3</v>
      </c>
      <c r="G214" s="10" t="s">
        <v>10</v>
      </c>
      <c r="H214" s="11">
        <f>H217</f>
        <v>373606.923</v>
      </c>
      <c r="I214" s="11">
        <f>I217</f>
        <v>373709.923</v>
      </c>
      <c r="J214" s="11">
        <f>J217</f>
        <v>361583.43786</v>
      </c>
    </row>
    <row r="215" spans="1:10" ht="24" customHeight="1">
      <c r="A215" s="112"/>
      <c r="B215" s="120"/>
      <c r="C215" s="49" t="s">
        <v>35</v>
      </c>
      <c r="D215" s="68" t="s">
        <v>308</v>
      </c>
      <c r="E215" s="70" t="s">
        <v>11</v>
      </c>
      <c r="F215" s="68">
        <v>3</v>
      </c>
      <c r="G215" s="70" t="s">
        <v>10</v>
      </c>
      <c r="H215" s="13">
        <f>H217</f>
        <v>373606.923</v>
      </c>
      <c r="I215" s="13">
        <f>I217</f>
        <v>373709.923</v>
      </c>
      <c r="J215" s="13">
        <f>J217</f>
        <v>361583.43786</v>
      </c>
    </row>
    <row r="216" spans="1:10" ht="38.25" customHeight="1">
      <c r="A216" s="112"/>
      <c r="B216" s="120"/>
      <c r="C216" s="52" t="s">
        <v>31</v>
      </c>
      <c r="D216" s="69" t="s">
        <v>308</v>
      </c>
      <c r="E216" s="71" t="s">
        <v>11</v>
      </c>
      <c r="F216" s="69">
        <v>3</v>
      </c>
      <c r="G216" s="71" t="s">
        <v>10</v>
      </c>
      <c r="H216" s="20">
        <f>H224</f>
        <v>6895.3</v>
      </c>
      <c r="I216" s="20">
        <f>I224</f>
        <v>6998.3</v>
      </c>
      <c r="J216" s="20">
        <f>J224</f>
        <v>5881.24476</v>
      </c>
    </row>
    <row r="217" spans="1:10" ht="101.25" customHeight="1">
      <c r="A217" s="113"/>
      <c r="B217" s="121"/>
      <c r="C217" s="60" t="s">
        <v>47</v>
      </c>
      <c r="D217" s="9">
        <v>805</v>
      </c>
      <c r="E217" s="10" t="s">
        <v>11</v>
      </c>
      <c r="F217" s="9">
        <v>3</v>
      </c>
      <c r="G217" s="10" t="s">
        <v>10</v>
      </c>
      <c r="H217" s="11">
        <f>H218+H219+H220+H221+H222+H223+H224</f>
        <v>373606.923</v>
      </c>
      <c r="I217" s="11">
        <f>I218+I219+I220+I221+I222+I223+I224</f>
        <v>373709.923</v>
      </c>
      <c r="J217" s="11">
        <f>J218+J219+J220+J221+J222+J223+J224</f>
        <v>361583.43786</v>
      </c>
    </row>
    <row r="218" spans="1:10" ht="119.25" customHeight="1" hidden="1">
      <c r="A218" s="53" t="s">
        <v>126</v>
      </c>
      <c r="B218" s="49" t="s">
        <v>259</v>
      </c>
      <c r="C218" s="60" t="s">
        <v>47</v>
      </c>
      <c r="D218" s="9">
        <v>805</v>
      </c>
      <c r="E218" s="10" t="s">
        <v>11</v>
      </c>
      <c r="F218" s="9">
        <v>3</v>
      </c>
      <c r="G218" s="10" t="s">
        <v>10</v>
      </c>
      <c r="H218" s="11">
        <v>680</v>
      </c>
      <c r="I218" s="11">
        <v>680</v>
      </c>
      <c r="J218" s="23">
        <v>660</v>
      </c>
    </row>
    <row r="219" spans="1:10" ht="130.5" customHeight="1" hidden="1">
      <c r="A219" s="49" t="s">
        <v>127</v>
      </c>
      <c r="B219" s="49" t="s">
        <v>260</v>
      </c>
      <c r="C219" s="60" t="s">
        <v>47</v>
      </c>
      <c r="D219" s="9">
        <v>805</v>
      </c>
      <c r="E219" s="10" t="s">
        <v>11</v>
      </c>
      <c r="F219" s="9">
        <v>3</v>
      </c>
      <c r="G219" s="10" t="s">
        <v>10</v>
      </c>
      <c r="H219" s="11">
        <v>0</v>
      </c>
      <c r="I219" s="11">
        <v>0</v>
      </c>
      <c r="J219" s="11">
        <v>0</v>
      </c>
    </row>
    <row r="220" spans="1:10" ht="166.5" customHeight="1" hidden="1">
      <c r="A220" s="49" t="s">
        <v>128</v>
      </c>
      <c r="B220" s="57" t="s">
        <v>48</v>
      </c>
      <c r="C220" s="60" t="s">
        <v>47</v>
      </c>
      <c r="D220" s="22">
        <v>805</v>
      </c>
      <c r="E220" s="10"/>
      <c r="F220" s="9"/>
      <c r="G220" s="10"/>
      <c r="H220" s="11">
        <v>5412.449</v>
      </c>
      <c r="I220" s="11">
        <v>5412.449</v>
      </c>
      <c r="J220" s="23">
        <v>4603.10244</v>
      </c>
    </row>
    <row r="221" spans="1:10" ht="95.25" customHeight="1" hidden="1">
      <c r="A221" s="53" t="s">
        <v>129</v>
      </c>
      <c r="B221" s="49" t="s">
        <v>1</v>
      </c>
      <c r="C221" s="60" t="s">
        <v>47</v>
      </c>
      <c r="D221" s="22">
        <v>805</v>
      </c>
      <c r="E221" s="10" t="s">
        <v>11</v>
      </c>
      <c r="F221" s="9">
        <v>3</v>
      </c>
      <c r="G221" s="10" t="s">
        <v>10</v>
      </c>
      <c r="H221" s="11">
        <v>0</v>
      </c>
      <c r="I221" s="11">
        <v>0</v>
      </c>
      <c r="J221" s="11">
        <v>0</v>
      </c>
    </row>
    <row r="222" spans="1:10" ht="97.5" customHeight="1" hidden="1">
      <c r="A222" s="53" t="s">
        <v>130</v>
      </c>
      <c r="B222" s="57" t="s">
        <v>262</v>
      </c>
      <c r="C222" s="60" t="s">
        <v>47</v>
      </c>
      <c r="D222" s="22">
        <v>805</v>
      </c>
      <c r="E222" s="10" t="s">
        <v>11</v>
      </c>
      <c r="F222" s="9">
        <v>3</v>
      </c>
      <c r="G222" s="10" t="s">
        <v>10</v>
      </c>
      <c r="H222" s="11">
        <v>34461.643</v>
      </c>
      <c r="I222" s="11">
        <v>34461.643</v>
      </c>
      <c r="J222" s="23">
        <v>32307.72766</v>
      </c>
    </row>
    <row r="223" spans="1:10" ht="135.75" customHeight="1" hidden="1">
      <c r="A223" s="53" t="s">
        <v>131</v>
      </c>
      <c r="B223" s="57" t="s">
        <v>263</v>
      </c>
      <c r="C223" s="60" t="s">
        <v>47</v>
      </c>
      <c r="D223" s="22">
        <v>805</v>
      </c>
      <c r="E223" s="10"/>
      <c r="F223" s="9"/>
      <c r="G223" s="10"/>
      <c r="H223" s="11">
        <v>326157.531</v>
      </c>
      <c r="I223" s="11">
        <v>326157.531</v>
      </c>
      <c r="J223" s="23">
        <v>318131.363</v>
      </c>
    </row>
    <row r="224" spans="1:10" ht="92.25" customHeight="1" hidden="1">
      <c r="A224" s="49" t="s">
        <v>132</v>
      </c>
      <c r="B224" s="49" t="s">
        <v>261</v>
      </c>
      <c r="C224" s="60" t="s">
        <v>47</v>
      </c>
      <c r="D224" s="9">
        <v>805</v>
      </c>
      <c r="E224" s="10" t="s">
        <v>11</v>
      </c>
      <c r="F224" s="9">
        <v>3</v>
      </c>
      <c r="G224" s="10" t="s">
        <v>10</v>
      </c>
      <c r="H224" s="23">
        <v>6895.3</v>
      </c>
      <c r="I224" s="23">
        <v>6998.3</v>
      </c>
      <c r="J224" s="23">
        <v>5881.24476</v>
      </c>
    </row>
    <row r="225" spans="1:10" ht="27.75" customHeight="1">
      <c r="A225" s="111" t="s">
        <v>133</v>
      </c>
      <c r="B225" s="115" t="s">
        <v>184</v>
      </c>
      <c r="C225" s="60" t="s">
        <v>230</v>
      </c>
      <c r="D225" s="22" t="s">
        <v>308</v>
      </c>
      <c r="E225" s="10" t="s">
        <v>11</v>
      </c>
      <c r="F225" s="9">
        <v>3</v>
      </c>
      <c r="G225" s="10" t="s">
        <v>11</v>
      </c>
      <c r="H225" s="23">
        <f>H226</f>
        <v>127785.28</v>
      </c>
      <c r="I225" s="23">
        <f>I226</f>
        <v>137495.13911</v>
      </c>
      <c r="J225" s="23">
        <f>J226</f>
        <v>135371.31604</v>
      </c>
    </row>
    <row r="226" spans="1:10" ht="28.5" customHeight="1">
      <c r="A226" s="112"/>
      <c r="B226" s="116"/>
      <c r="C226" s="60" t="s">
        <v>30</v>
      </c>
      <c r="D226" s="22" t="s">
        <v>308</v>
      </c>
      <c r="E226" s="10" t="s">
        <v>11</v>
      </c>
      <c r="F226" s="9">
        <v>3</v>
      </c>
      <c r="G226" s="10" t="s">
        <v>11</v>
      </c>
      <c r="H226" s="23">
        <f>H228+H229</f>
        <v>127785.28</v>
      </c>
      <c r="I226" s="23">
        <f>I228+I229</f>
        <v>137495.13911</v>
      </c>
      <c r="J226" s="23">
        <f>J228+J229</f>
        <v>135371.31604</v>
      </c>
    </row>
    <row r="227" spans="1:10" ht="41.25" customHeight="1">
      <c r="A227" s="112"/>
      <c r="B227" s="116"/>
      <c r="C227" s="53" t="s">
        <v>31</v>
      </c>
      <c r="D227" s="22" t="s">
        <v>308</v>
      </c>
      <c r="E227" s="10" t="s">
        <v>11</v>
      </c>
      <c r="F227" s="9">
        <v>3</v>
      </c>
      <c r="G227" s="10" t="s">
        <v>11</v>
      </c>
      <c r="H227" s="23">
        <v>0</v>
      </c>
      <c r="I227" s="23">
        <v>1361.35911</v>
      </c>
      <c r="J227" s="23">
        <v>1319.48047</v>
      </c>
    </row>
    <row r="228" spans="1:10" ht="96.75" customHeight="1">
      <c r="A228" s="112"/>
      <c r="B228" s="116"/>
      <c r="C228" s="60" t="s">
        <v>47</v>
      </c>
      <c r="D228" s="22">
        <v>805</v>
      </c>
      <c r="E228" s="10" t="s">
        <v>11</v>
      </c>
      <c r="F228" s="9">
        <v>3</v>
      </c>
      <c r="G228" s="10" t="s">
        <v>11</v>
      </c>
      <c r="H228" s="11">
        <v>127785.28</v>
      </c>
      <c r="I228" s="11">
        <v>137495.13911</v>
      </c>
      <c r="J228" s="23">
        <v>135371.31604</v>
      </c>
    </row>
    <row r="229" spans="1:10" ht="68.25" customHeight="1">
      <c r="A229" s="110"/>
      <c r="B229" s="117"/>
      <c r="C229" s="48" t="s">
        <v>34</v>
      </c>
      <c r="D229" s="22">
        <v>808</v>
      </c>
      <c r="E229" s="10" t="s">
        <v>11</v>
      </c>
      <c r="F229" s="9">
        <v>3</v>
      </c>
      <c r="G229" s="10" t="s">
        <v>11</v>
      </c>
      <c r="H229" s="23">
        <v>0</v>
      </c>
      <c r="I229" s="23">
        <v>0</v>
      </c>
      <c r="J229" s="23">
        <v>0</v>
      </c>
    </row>
    <row r="230" spans="1:10" ht="30.75" customHeight="1">
      <c r="A230" s="111" t="s">
        <v>134</v>
      </c>
      <c r="B230" s="108" t="s">
        <v>299</v>
      </c>
      <c r="C230" s="27" t="s">
        <v>230</v>
      </c>
      <c r="D230" s="9" t="s">
        <v>308</v>
      </c>
      <c r="E230" s="10" t="s">
        <v>11</v>
      </c>
      <c r="F230" s="9">
        <v>3</v>
      </c>
      <c r="G230" s="10" t="s">
        <v>12</v>
      </c>
      <c r="H230" s="11">
        <f>H231</f>
        <v>129.4</v>
      </c>
      <c r="I230" s="11">
        <f>I231</f>
        <v>129.4</v>
      </c>
      <c r="J230" s="11">
        <f>J231</f>
        <v>0</v>
      </c>
    </row>
    <row r="231" spans="1:10" ht="31.5" customHeight="1">
      <c r="A231" s="112"/>
      <c r="B231" s="109"/>
      <c r="C231" s="26" t="s">
        <v>35</v>
      </c>
      <c r="D231" s="9" t="s">
        <v>308</v>
      </c>
      <c r="E231" s="10" t="s">
        <v>11</v>
      </c>
      <c r="F231" s="9">
        <v>3</v>
      </c>
      <c r="G231" s="10" t="s">
        <v>12</v>
      </c>
      <c r="H231" s="11">
        <f>H233</f>
        <v>129.4</v>
      </c>
      <c r="I231" s="11">
        <f>I233</f>
        <v>129.4</v>
      </c>
      <c r="J231" s="11">
        <f>J233</f>
        <v>0</v>
      </c>
    </row>
    <row r="232" spans="1:10" ht="38.25" customHeight="1">
      <c r="A232" s="112"/>
      <c r="B232" s="109"/>
      <c r="C232" s="26" t="s">
        <v>31</v>
      </c>
      <c r="D232" s="9" t="s">
        <v>308</v>
      </c>
      <c r="E232" s="10" t="s">
        <v>11</v>
      </c>
      <c r="F232" s="9">
        <v>3</v>
      </c>
      <c r="G232" s="10" t="s">
        <v>12</v>
      </c>
      <c r="H232" s="11">
        <f>H233</f>
        <v>129.4</v>
      </c>
      <c r="I232" s="11">
        <f>I233</f>
        <v>129.4</v>
      </c>
      <c r="J232" s="11">
        <f>J233</f>
        <v>0</v>
      </c>
    </row>
    <row r="233" spans="1:10" ht="150" customHeight="1">
      <c r="A233" s="122"/>
      <c r="B233" s="122"/>
      <c r="C233" s="60" t="s">
        <v>47</v>
      </c>
      <c r="D233" s="9">
        <v>805</v>
      </c>
      <c r="E233" s="10" t="s">
        <v>11</v>
      </c>
      <c r="F233" s="9">
        <v>3</v>
      </c>
      <c r="G233" s="10" t="s">
        <v>12</v>
      </c>
      <c r="H233" s="11">
        <f>H234+H235</f>
        <v>129.4</v>
      </c>
      <c r="I233" s="11">
        <f>I234+I235</f>
        <v>129.4</v>
      </c>
      <c r="J233" s="11">
        <f>J234+J235</f>
        <v>0</v>
      </c>
    </row>
    <row r="234" spans="1:10" ht="153.75" customHeight="1" hidden="1">
      <c r="A234" s="49" t="s">
        <v>135</v>
      </c>
      <c r="B234" s="49" t="s">
        <v>300</v>
      </c>
      <c r="C234" s="60" t="s">
        <v>47</v>
      </c>
      <c r="D234" s="9">
        <v>805</v>
      </c>
      <c r="E234" s="10" t="s">
        <v>11</v>
      </c>
      <c r="F234" s="9">
        <v>3</v>
      </c>
      <c r="G234" s="10" t="s">
        <v>12</v>
      </c>
      <c r="H234" s="11">
        <v>0</v>
      </c>
      <c r="I234" s="11">
        <v>0</v>
      </c>
      <c r="J234" s="11">
        <v>0</v>
      </c>
    </row>
    <row r="235" spans="1:11" ht="409.5" customHeight="1" hidden="1">
      <c r="A235" s="49" t="s">
        <v>136</v>
      </c>
      <c r="B235" s="49" t="s">
        <v>222</v>
      </c>
      <c r="C235" s="60" t="s">
        <v>47</v>
      </c>
      <c r="D235" s="9">
        <v>805</v>
      </c>
      <c r="E235" s="10" t="s">
        <v>11</v>
      </c>
      <c r="F235" s="9">
        <v>3</v>
      </c>
      <c r="G235" s="10" t="s">
        <v>12</v>
      </c>
      <c r="H235" s="23">
        <v>129.4</v>
      </c>
      <c r="I235" s="23">
        <v>129.4</v>
      </c>
      <c r="J235" s="23">
        <v>0</v>
      </c>
      <c r="K235" s="28" t="s">
        <v>45</v>
      </c>
    </row>
    <row r="236" spans="1:10" ht="32.25" customHeight="1">
      <c r="A236" s="118" t="s">
        <v>137</v>
      </c>
      <c r="B236" s="118" t="s">
        <v>344</v>
      </c>
      <c r="C236" s="48" t="s">
        <v>230</v>
      </c>
      <c r="D236" s="9" t="s">
        <v>308</v>
      </c>
      <c r="E236" s="10" t="s">
        <v>11</v>
      </c>
      <c r="F236" s="9">
        <v>3</v>
      </c>
      <c r="G236" s="10" t="s">
        <v>13</v>
      </c>
      <c r="H236" s="23">
        <v>0</v>
      </c>
      <c r="I236" s="23">
        <v>0</v>
      </c>
      <c r="J236" s="23">
        <v>0</v>
      </c>
    </row>
    <row r="237" spans="1:10" ht="27" customHeight="1">
      <c r="A237" s="118"/>
      <c r="B237" s="118"/>
      <c r="C237" s="48" t="s">
        <v>30</v>
      </c>
      <c r="D237" s="9" t="s">
        <v>308</v>
      </c>
      <c r="E237" s="10" t="s">
        <v>11</v>
      </c>
      <c r="F237" s="9">
        <v>3</v>
      </c>
      <c r="G237" s="10" t="s">
        <v>13</v>
      </c>
      <c r="H237" s="23">
        <v>0</v>
      </c>
      <c r="I237" s="23">
        <v>0</v>
      </c>
      <c r="J237" s="23">
        <v>0</v>
      </c>
    </row>
    <row r="238" spans="1:10" ht="179.25" customHeight="1">
      <c r="A238" s="118"/>
      <c r="B238" s="118"/>
      <c r="C238" s="60" t="s">
        <v>47</v>
      </c>
      <c r="D238" s="9">
        <v>840</v>
      </c>
      <c r="E238" s="10" t="s">
        <v>11</v>
      </c>
      <c r="F238" s="9">
        <v>3</v>
      </c>
      <c r="G238" s="10" t="s">
        <v>13</v>
      </c>
      <c r="H238" s="23">
        <v>0</v>
      </c>
      <c r="I238" s="23">
        <v>0</v>
      </c>
      <c r="J238" s="23">
        <v>0</v>
      </c>
    </row>
    <row r="239" spans="1:10" ht="25.5" customHeight="1">
      <c r="A239" s="111" t="s">
        <v>138</v>
      </c>
      <c r="B239" s="111" t="s">
        <v>366</v>
      </c>
      <c r="C239" s="48" t="s">
        <v>230</v>
      </c>
      <c r="D239" s="9" t="s">
        <v>308</v>
      </c>
      <c r="E239" s="10" t="s">
        <v>11</v>
      </c>
      <c r="F239" s="9">
        <v>3</v>
      </c>
      <c r="G239" s="10" t="s">
        <v>14</v>
      </c>
      <c r="H239" s="23">
        <f>H241</f>
        <v>643.15</v>
      </c>
      <c r="I239" s="23">
        <f>I241</f>
        <v>643.15</v>
      </c>
      <c r="J239" s="23">
        <f>J241</f>
        <v>606.528</v>
      </c>
    </row>
    <row r="240" spans="1:10" ht="25.5" customHeight="1">
      <c r="A240" s="113"/>
      <c r="B240" s="112"/>
      <c r="C240" s="48" t="s">
        <v>30</v>
      </c>
      <c r="D240" s="9" t="s">
        <v>308</v>
      </c>
      <c r="E240" s="10" t="s">
        <v>11</v>
      </c>
      <c r="F240" s="9">
        <v>3</v>
      </c>
      <c r="G240" s="10" t="s">
        <v>14</v>
      </c>
      <c r="H240" s="23">
        <f>H239</f>
        <v>643.15</v>
      </c>
      <c r="I240" s="23">
        <f>I239</f>
        <v>643.15</v>
      </c>
      <c r="J240" s="23">
        <f>J239</f>
        <v>606.528</v>
      </c>
    </row>
    <row r="241" spans="1:10" ht="108.75" customHeight="1">
      <c r="A241" s="110"/>
      <c r="B241" s="110"/>
      <c r="C241" s="60" t="s">
        <v>47</v>
      </c>
      <c r="D241" s="9">
        <v>805</v>
      </c>
      <c r="E241" s="10" t="s">
        <v>11</v>
      </c>
      <c r="F241" s="9">
        <v>3</v>
      </c>
      <c r="G241" s="10" t="s">
        <v>14</v>
      </c>
      <c r="H241" s="23">
        <v>643.15</v>
      </c>
      <c r="I241" s="23">
        <v>643.15</v>
      </c>
      <c r="J241" s="23">
        <v>606.528</v>
      </c>
    </row>
    <row r="242" spans="1:10" ht="23.25" customHeight="1">
      <c r="A242" s="118" t="s">
        <v>139</v>
      </c>
      <c r="B242" s="129" t="s">
        <v>354</v>
      </c>
      <c r="C242" s="48" t="s">
        <v>230</v>
      </c>
      <c r="D242" s="9" t="s">
        <v>308</v>
      </c>
      <c r="E242" s="10" t="s">
        <v>11</v>
      </c>
      <c r="F242" s="9">
        <v>3</v>
      </c>
      <c r="G242" s="10" t="s">
        <v>15</v>
      </c>
      <c r="H242" s="11">
        <f aca="true" t="shared" si="18" ref="H242:J243">H243</f>
        <v>5856.12</v>
      </c>
      <c r="I242" s="11">
        <f t="shared" si="18"/>
        <v>5856.039</v>
      </c>
      <c r="J242" s="11">
        <f t="shared" si="18"/>
        <v>5825.9343</v>
      </c>
    </row>
    <row r="243" spans="1:10" ht="24.75" customHeight="1">
      <c r="A243" s="118"/>
      <c r="B243" s="129"/>
      <c r="C243" s="48" t="s">
        <v>30</v>
      </c>
      <c r="D243" s="9" t="s">
        <v>308</v>
      </c>
      <c r="E243" s="10" t="s">
        <v>11</v>
      </c>
      <c r="F243" s="9">
        <v>3</v>
      </c>
      <c r="G243" s="10" t="s">
        <v>15</v>
      </c>
      <c r="H243" s="11">
        <f t="shared" si="18"/>
        <v>5856.12</v>
      </c>
      <c r="I243" s="11">
        <f t="shared" si="18"/>
        <v>5856.039</v>
      </c>
      <c r="J243" s="11">
        <f t="shared" si="18"/>
        <v>5825.9343</v>
      </c>
    </row>
    <row r="244" spans="1:10" ht="210" customHeight="1">
      <c r="A244" s="96"/>
      <c r="B244" s="94"/>
      <c r="C244" s="60" t="s">
        <v>47</v>
      </c>
      <c r="D244" s="9">
        <v>805</v>
      </c>
      <c r="E244" s="10" t="s">
        <v>11</v>
      </c>
      <c r="F244" s="9">
        <v>3</v>
      </c>
      <c r="G244" s="10" t="s">
        <v>15</v>
      </c>
      <c r="H244" s="23">
        <f>H245+H246+H247</f>
        <v>5856.12</v>
      </c>
      <c r="I244" s="23">
        <f>I245+I246+I247</f>
        <v>5856.039</v>
      </c>
      <c r="J244" s="23">
        <f>J245+J246+J247</f>
        <v>5825.9343</v>
      </c>
    </row>
    <row r="245" spans="1:10" ht="219" customHeight="1" hidden="1">
      <c r="A245" s="49" t="s">
        <v>140</v>
      </c>
      <c r="B245" s="67" t="s">
        <v>226</v>
      </c>
      <c r="C245" s="60" t="s">
        <v>47</v>
      </c>
      <c r="D245" s="9">
        <v>805</v>
      </c>
      <c r="E245" s="10" t="s">
        <v>11</v>
      </c>
      <c r="F245" s="9">
        <v>3</v>
      </c>
      <c r="G245" s="10" t="s">
        <v>15</v>
      </c>
      <c r="H245" s="23">
        <v>5826.12</v>
      </c>
      <c r="I245" s="23">
        <v>5826.039</v>
      </c>
      <c r="J245" s="23">
        <v>5825.9343</v>
      </c>
    </row>
    <row r="246" spans="1:10" ht="99.75" customHeight="1" hidden="1">
      <c r="A246" s="49" t="s">
        <v>141</v>
      </c>
      <c r="B246" s="57" t="s">
        <v>355</v>
      </c>
      <c r="C246" s="60" t="s">
        <v>47</v>
      </c>
      <c r="D246" s="9">
        <v>805</v>
      </c>
      <c r="E246" s="10" t="s">
        <v>11</v>
      </c>
      <c r="F246" s="9">
        <v>3</v>
      </c>
      <c r="G246" s="10" t="s">
        <v>15</v>
      </c>
      <c r="H246" s="11">
        <v>30</v>
      </c>
      <c r="I246" s="11">
        <v>30</v>
      </c>
      <c r="J246" s="23">
        <v>0</v>
      </c>
    </row>
    <row r="247" spans="1:10" ht="99.75" customHeight="1" hidden="1">
      <c r="A247" s="60" t="s">
        <v>142</v>
      </c>
      <c r="B247" s="26" t="s">
        <v>264</v>
      </c>
      <c r="C247" s="47" t="s">
        <v>333</v>
      </c>
      <c r="D247" s="9">
        <v>840</v>
      </c>
      <c r="E247" s="10" t="s">
        <v>11</v>
      </c>
      <c r="F247" s="9">
        <v>3</v>
      </c>
      <c r="G247" s="10" t="s">
        <v>15</v>
      </c>
      <c r="H247" s="23">
        <v>0</v>
      </c>
      <c r="I247" s="23">
        <v>0</v>
      </c>
      <c r="J247" s="23">
        <v>0</v>
      </c>
    </row>
    <row r="248" spans="1:10" ht="23.25" customHeight="1" hidden="1">
      <c r="A248" s="111" t="s">
        <v>143</v>
      </c>
      <c r="B248" s="108" t="s">
        <v>338</v>
      </c>
      <c r="C248" s="48" t="s">
        <v>230</v>
      </c>
      <c r="D248" s="9" t="s">
        <v>308</v>
      </c>
      <c r="E248" s="10" t="s">
        <v>11</v>
      </c>
      <c r="F248" s="9">
        <v>3</v>
      </c>
      <c r="G248" s="10" t="s">
        <v>16</v>
      </c>
      <c r="H248" s="11">
        <v>0</v>
      </c>
      <c r="I248" s="11">
        <v>0</v>
      </c>
      <c r="J248" s="11">
        <v>0</v>
      </c>
    </row>
    <row r="249" spans="1:10" ht="22.5" customHeight="1" hidden="1">
      <c r="A249" s="112"/>
      <c r="B249" s="109"/>
      <c r="C249" s="48" t="s">
        <v>30</v>
      </c>
      <c r="D249" s="9">
        <v>805</v>
      </c>
      <c r="E249" s="10" t="s">
        <v>11</v>
      </c>
      <c r="F249" s="9">
        <v>3</v>
      </c>
      <c r="G249" s="10" t="s">
        <v>16</v>
      </c>
      <c r="H249" s="11">
        <v>0</v>
      </c>
      <c r="I249" s="11">
        <v>0</v>
      </c>
      <c r="J249" s="11">
        <v>0</v>
      </c>
    </row>
    <row r="250" spans="1:10" ht="62.25" customHeight="1" hidden="1">
      <c r="A250" s="110"/>
      <c r="B250" s="110"/>
      <c r="C250" s="60" t="s">
        <v>47</v>
      </c>
      <c r="D250" s="9">
        <v>805</v>
      </c>
      <c r="E250" s="10" t="s">
        <v>11</v>
      </c>
      <c r="F250" s="9">
        <v>3</v>
      </c>
      <c r="G250" s="10" t="s">
        <v>16</v>
      </c>
      <c r="H250" s="11">
        <v>0</v>
      </c>
      <c r="I250" s="11">
        <v>0</v>
      </c>
      <c r="J250" s="11">
        <v>0</v>
      </c>
    </row>
    <row r="251" spans="1:10" ht="29.25" customHeight="1" hidden="1">
      <c r="A251" s="119" t="s">
        <v>144</v>
      </c>
      <c r="B251" s="111" t="s">
        <v>339</v>
      </c>
      <c r="C251" s="21" t="s">
        <v>230</v>
      </c>
      <c r="D251" s="22">
        <v>840</v>
      </c>
      <c r="E251" s="10" t="s">
        <v>11</v>
      </c>
      <c r="F251" s="9">
        <v>3</v>
      </c>
      <c r="G251" s="10" t="s">
        <v>17</v>
      </c>
      <c r="H251" s="11">
        <v>0</v>
      </c>
      <c r="I251" s="11">
        <v>0</v>
      </c>
      <c r="J251" s="11">
        <v>0</v>
      </c>
    </row>
    <row r="252" spans="1:10" ht="29.25" customHeight="1" hidden="1">
      <c r="A252" s="79"/>
      <c r="B252" s="79"/>
      <c r="C252" s="21" t="s">
        <v>30</v>
      </c>
      <c r="D252" s="22">
        <v>840</v>
      </c>
      <c r="E252" s="10" t="s">
        <v>11</v>
      </c>
      <c r="F252" s="9">
        <v>3</v>
      </c>
      <c r="G252" s="10" t="s">
        <v>17</v>
      </c>
      <c r="H252" s="11">
        <v>0</v>
      </c>
      <c r="I252" s="11">
        <v>0</v>
      </c>
      <c r="J252" s="11">
        <v>0</v>
      </c>
    </row>
    <row r="253" spans="1:10" ht="87.75" customHeight="1" hidden="1">
      <c r="A253" s="80"/>
      <c r="B253" s="80"/>
      <c r="C253" s="47" t="s">
        <v>333</v>
      </c>
      <c r="D253" s="22">
        <v>840</v>
      </c>
      <c r="E253" s="10" t="s">
        <v>11</v>
      </c>
      <c r="F253" s="9">
        <v>3</v>
      </c>
      <c r="G253" s="10" t="s">
        <v>17</v>
      </c>
      <c r="H253" s="11">
        <v>0</v>
      </c>
      <c r="I253" s="11">
        <v>0</v>
      </c>
      <c r="J253" s="11">
        <v>0</v>
      </c>
    </row>
    <row r="254" spans="1:10" ht="21" customHeight="1">
      <c r="A254" s="111" t="s">
        <v>145</v>
      </c>
      <c r="B254" s="119" t="s">
        <v>340</v>
      </c>
      <c r="C254" s="21" t="s">
        <v>230</v>
      </c>
      <c r="D254" s="22">
        <v>805</v>
      </c>
      <c r="E254" s="10" t="s">
        <v>11</v>
      </c>
      <c r="F254" s="9">
        <v>3</v>
      </c>
      <c r="G254" s="10" t="s">
        <v>18</v>
      </c>
      <c r="H254" s="11">
        <f>H256</f>
        <v>40365.6</v>
      </c>
      <c r="I254" s="11">
        <f>I256</f>
        <v>40365.6</v>
      </c>
      <c r="J254" s="11">
        <f>J256</f>
        <v>40365.6</v>
      </c>
    </row>
    <row r="255" spans="1:10" ht="21.75" customHeight="1">
      <c r="A255" s="112"/>
      <c r="B255" s="120"/>
      <c r="C255" s="21" t="s">
        <v>30</v>
      </c>
      <c r="D255" s="22">
        <v>805</v>
      </c>
      <c r="E255" s="10" t="s">
        <v>11</v>
      </c>
      <c r="F255" s="9">
        <v>3</v>
      </c>
      <c r="G255" s="10" t="s">
        <v>18</v>
      </c>
      <c r="H255" s="11">
        <f>H254</f>
        <v>40365.6</v>
      </c>
      <c r="I255" s="11">
        <f>I254</f>
        <v>40365.6</v>
      </c>
      <c r="J255" s="11">
        <f>J254</f>
        <v>40365.6</v>
      </c>
    </row>
    <row r="256" spans="1:10" ht="96.75" customHeight="1">
      <c r="A256" s="128"/>
      <c r="B256" s="50"/>
      <c r="C256" s="60" t="s">
        <v>47</v>
      </c>
      <c r="D256" s="22">
        <v>805</v>
      </c>
      <c r="E256" s="10" t="s">
        <v>11</v>
      </c>
      <c r="F256" s="9">
        <v>3</v>
      </c>
      <c r="G256" s="10" t="s">
        <v>18</v>
      </c>
      <c r="H256" s="11">
        <v>40365.6</v>
      </c>
      <c r="I256" s="11">
        <v>40365.6</v>
      </c>
      <c r="J256" s="23">
        <v>40365.6</v>
      </c>
    </row>
    <row r="257" spans="1:10" ht="24" customHeight="1">
      <c r="A257" s="111" t="s">
        <v>146</v>
      </c>
      <c r="B257" s="111" t="s">
        <v>301</v>
      </c>
      <c r="C257" s="48" t="s">
        <v>230</v>
      </c>
      <c r="D257" s="22" t="s">
        <v>308</v>
      </c>
      <c r="E257" s="10" t="s">
        <v>11</v>
      </c>
      <c r="F257" s="9">
        <v>3</v>
      </c>
      <c r="G257" s="10" t="s">
        <v>19</v>
      </c>
      <c r="H257" s="11">
        <f aca="true" t="shared" si="19" ref="H257:J259">H258</f>
        <v>36115.106</v>
      </c>
      <c r="I257" s="11">
        <f t="shared" si="19"/>
        <v>37518.674</v>
      </c>
      <c r="J257" s="11">
        <f t="shared" si="19"/>
        <v>36997.54411</v>
      </c>
    </row>
    <row r="258" spans="1:10" ht="24" customHeight="1">
      <c r="A258" s="112"/>
      <c r="B258" s="112"/>
      <c r="C258" s="48" t="s">
        <v>30</v>
      </c>
      <c r="D258" s="22" t="s">
        <v>308</v>
      </c>
      <c r="E258" s="10" t="s">
        <v>11</v>
      </c>
      <c r="F258" s="9">
        <v>3</v>
      </c>
      <c r="G258" s="10" t="s">
        <v>19</v>
      </c>
      <c r="H258" s="11">
        <f t="shared" si="19"/>
        <v>36115.106</v>
      </c>
      <c r="I258" s="11">
        <f t="shared" si="19"/>
        <v>37518.674</v>
      </c>
      <c r="J258" s="11">
        <f t="shared" si="19"/>
        <v>36997.54411</v>
      </c>
    </row>
    <row r="259" spans="1:10" ht="97.5" customHeight="1">
      <c r="A259" s="122"/>
      <c r="B259" s="122"/>
      <c r="C259" s="60" t="s">
        <v>47</v>
      </c>
      <c r="D259" s="22">
        <v>805</v>
      </c>
      <c r="E259" s="10" t="s">
        <v>11</v>
      </c>
      <c r="F259" s="9">
        <v>3</v>
      </c>
      <c r="G259" s="10" t="s">
        <v>19</v>
      </c>
      <c r="H259" s="11">
        <f t="shared" si="19"/>
        <v>36115.106</v>
      </c>
      <c r="I259" s="11">
        <f t="shared" si="19"/>
        <v>37518.674</v>
      </c>
      <c r="J259" s="11">
        <f t="shared" si="19"/>
        <v>36997.54411</v>
      </c>
    </row>
    <row r="260" spans="1:10" ht="77.25" customHeight="1" hidden="1">
      <c r="A260" s="53" t="s">
        <v>147</v>
      </c>
      <c r="B260" s="61" t="s">
        <v>321</v>
      </c>
      <c r="C260" s="60" t="s">
        <v>47</v>
      </c>
      <c r="D260" s="9">
        <v>805</v>
      </c>
      <c r="E260" s="10" t="s">
        <v>11</v>
      </c>
      <c r="F260" s="9">
        <v>3</v>
      </c>
      <c r="G260" s="10" t="s">
        <v>19</v>
      </c>
      <c r="H260" s="11">
        <v>36115.106</v>
      </c>
      <c r="I260" s="11">
        <v>37518.674</v>
      </c>
      <c r="J260" s="11">
        <v>36997.54411</v>
      </c>
    </row>
    <row r="261" spans="1:10" ht="33" customHeight="1">
      <c r="A261" s="119" t="s">
        <v>148</v>
      </c>
      <c r="B261" s="111" t="s">
        <v>233</v>
      </c>
      <c r="C261" s="48" t="s">
        <v>230</v>
      </c>
      <c r="D261" s="9" t="s">
        <v>308</v>
      </c>
      <c r="E261" s="10" t="s">
        <v>11</v>
      </c>
      <c r="F261" s="9">
        <v>3</v>
      </c>
      <c r="G261" s="9">
        <v>12</v>
      </c>
      <c r="H261" s="23">
        <f aca="true" t="shared" si="20" ref="H261:J262">H262</f>
        <v>351.642</v>
      </c>
      <c r="I261" s="23">
        <f t="shared" si="20"/>
        <v>353.642</v>
      </c>
      <c r="J261" s="23">
        <f t="shared" si="20"/>
        <v>302.30635</v>
      </c>
    </row>
    <row r="262" spans="1:10" ht="31.5" customHeight="1">
      <c r="A262" s="121"/>
      <c r="B262" s="112"/>
      <c r="C262" s="48" t="s">
        <v>30</v>
      </c>
      <c r="D262" s="9" t="s">
        <v>308</v>
      </c>
      <c r="E262" s="10" t="s">
        <v>11</v>
      </c>
      <c r="F262" s="9">
        <v>3</v>
      </c>
      <c r="G262" s="9">
        <v>12</v>
      </c>
      <c r="H262" s="23">
        <f t="shared" si="20"/>
        <v>351.642</v>
      </c>
      <c r="I262" s="23">
        <f t="shared" si="20"/>
        <v>353.642</v>
      </c>
      <c r="J262" s="23">
        <f t="shared" si="20"/>
        <v>302.30635</v>
      </c>
    </row>
    <row r="263" spans="1:10" ht="138.75" customHeight="1">
      <c r="A263" s="110"/>
      <c r="B263" s="110"/>
      <c r="C263" s="60" t="s">
        <v>47</v>
      </c>
      <c r="D263" s="9">
        <v>805</v>
      </c>
      <c r="E263" s="10" t="s">
        <v>11</v>
      </c>
      <c r="F263" s="9">
        <v>3</v>
      </c>
      <c r="G263" s="9">
        <v>12</v>
      </c>
      <c r="H263" s="23">
        <v>351.642</v>
      </c>
      <c r="I263" s="23">
        <v>353.642</v>
      </c>
      <c r="J263" s="23">
        <v>302.30635</v>
      </c>
    </row>
    <row r="264" spans="1:10" ht="23.25" customHeight="1">
      <c r="A264" s="111" t="s">
        <v>149</v>
      </c>
      <c r="B264" s="119" t="s">
        <v>49</v>
      </c>
      <c r="C264" s="48" t="s">
        <v>230</v>
      </c>
      <c r="D264" s="9" t="s">
        <v>308</v>
      </c>
      <c r="E264" s="10" t="s">
        <v>11</v>
      </c>
      <c r="F264" s="9">
        <v>3</v>
      </c>
      <c r="G264" s="9">
        <v>13</v>
      </c>
      <c r="H264" s="11">
        <f aca="true" t="shared" si="21" ref="H264:J265">H265</f>
        <v>935.994</v>
      </c>
      <c r="I264" s="11">
        <f t="shared" si="21"/>
        <v>2314.5</v>
      </c>
      <c r="J264" s="11">
        <f t="shared" si="21"/>
        <v>2314.5</v>
      </c>
    </row>
    <row r="265" spans="1:10" ht="21" customHeight="1">
      <c r="A265" s="112"/>
      <c r="B265" s="120"/>
      <c r="C265" s="48" t="s">
        <v>30</v>
      </c>
      <c r="D265" s="9" t="s">
        <v>308</v>
      </c>
      <c r="E265" s="10" t="s">
        <v>11</v>
      </c>
      <c r="F265" s="9">
        <v>3</v>
      </c>
      <c r="G265" s="9">
        <v>13</v>
      </c>
      <c r="H265" s="11">
        <f t="shared" si="21"/>
        <v>935.994</v>
      </c>
      <c r="I265" s="11">
        <f t="shared" si="21"/>
        <v>2314.5</v>
      </c>
      <c r="J265" s="11">
        <f t="shared" si="21"/>
        <v>2314.5</v>
      </c>
    </row>
    <row r="266" spans="1:10" ht="294" customHeight="1">
      <c r="A266" s="122"/>
      <c r="B266" s="110"/>
      <c r="C266" s="60" t="s">
        <v>47</v>
      </c>
      <c r="D266" s="9">
        <v>805</v>
      </c>
      <c r="E266" s="10" t="s">
        <v>11</v>
      </c>
      <c r="F266" s="9">
        <v>3</v>
      </c>
      <c r="G266" s="9">
        <v>13</v>
      </c>
      <c r="H266" s="11">
        <v>935.994</v>
      </c>
      <c r="I266" s="11">
        <v>2314.5</v>
      </c>
      <c r="J266" s="23">
        <v>2314.5</v>
      </c>
    </row>
    <row r="267" spans="1:10" ht="23.25" customHeight="1">
      <c r="A267" s="111" t="s">
        <v>150</v>
      </c>
      <c r="B267" s="119" t="s">
        <v>361</v>
      </c>
      <c r="C267" s="48" t="s">
        <v>230</v>
      </c>
      <c r="D267" s="9" t="s">
        <v>308</v>
      </c>
      <c r="E267" s="10" t="s">
        <v>11</v>
      </c>
      <c r="F267" s="9">
        <v>3</v>
      </c>
      <c r="G267" s="9">
        <v>14</v>
      </c>
      <c r="H267" s="11">
        <f>H268</f>
        <v>564600.3200000001</v>
      </c>
      <c r="I267" s="11">
        <f>I268</f>
        <v>564600.3200000001</v>
      </c>
      <c r="J267" s="11">
        <f>J268</f>
        <v>251531.3966</v>
      </c>
    </row>
    <row r="268" spans="1:10" ht="24" customHeight="1">
      <c r="A268" s="112"/>
      <c r="B268" s="120"/>
      <c r="C268" s="48" t="s">
        <v>35</v>
      </c>
      <c r="D268" s="9" t="s">
        <v>308</v>
      </c>
      <c r="E268" s="10" t="s">
        <v>11</v>
      </c>
      <c r="F268" s="9">
        <v>3</v>
      </c>
      <c r="G268" s="9">
        <v>14</v>
      </c>
      <c r="H268" s="11">
        <f>H270</f>
        <v>564600.3200000001</v>
      </c>
      <c r="I268" s="11">
        <f>I270</f>
        <v>564600.3200000001</v>
      </c>
      <c r="J268" s="11">
        <f>J270</f>
        <v>251531.3966</v>
      </c>
    </row>
    <row r="269" spans="1:10" ht="40.5" customHeight="1">
      <c r="A269" s="112"/>
      <c r="B269" s="120"/>
      <c r="C269" s="48" t="s">
        <v>31</v>
      </c>
      <c r="D269" s="9" t="s">
        <v>308</v>
      </c>
      <c r="E269" s="10" t="s">
        <v>11</v>
      </c>
      <c r="F269" s="9">
        <v>3</v>
      </c>
      <c r="G269" s="9">
        <v>14</v>
      </c>
      <c r="H269" s="23">
        <v>26439.2</v>
      </c>
      <c r="I269" s="23">
        <v>26439.2</v>
      </c>
      <c r="J269" s="23">
        <v>26439.2</v>
      </c>
    </row>
    <row r="270" spans="1:10" ht="105.75" customHeight="1">
      <c r="A270" s="122"/>
      <c r="B270" s="110"/>
      <c r="C270" s="60" t="s">
        <v>47</v>
      </c>
      <c r="D270" s="9">
        <v>805</v>
      </c>
      <c r="E270" s="10" t="s">
        <v>11</v>
      </c>
      <c r="F270" s="9">
        <v>3</v>
      </c>
      <c r="G270" s="9">
        <v>14</v>
      </c>
      <c r="H270" s="11">
        <f>H271+H272</f>
        <v>564600.3200000001</v>
      </c>
      <c r="I270" s="11">
        <f>I271+I272</f>
        <v>564600.3200000001</v>
      </c>
      <c r="J270" s="11">
        <f>J271+J272</f>
        <v>251531.3966</v>
      </c>
    </row>
    <row r="271" spans="1:10" ht="138.75" customHeight="1" hidden="1">
      <c r="A271" s="48" t="s">
        <v>178</v>
      </c>
      <c r="B271" s="48" t="s">
        <v>179</v>
      </c>
      <c r="C271" s="60" t="s">
        <v>47</v>
      </c>
      <c r="D271" s="9">
        <v>805</v>
      </c>
      <c r="E271" s="10" t="s">
        <v>11</v>
      </c>
      <c r="F271" s="9">
        <v>3</v>
      </c>
      <c r="G271" s="9">
        <v>14</v>
      </c>
      <c r="H271" s="11">
        <v>30389.9</v>
      </c>
      <c r="I271" s="11">
        <v>30389.9</v>
      </c>
      <c r="J271" s="23">
        <v>30389.9</v>
      </c>
    </row>
    <row r="272" spans="1:10" ht="174.75" customHeight="1" hidden="1">
      <c r="A272" s="48" t="s">
        <v>180</v>
      </c>
      <c r="B272" s="48" t="s">
        <v>181</v>
      </c>
      <c r="C272" s="60" t="s">
        <v>47</v>
      </c>
      <c r="D272" s="9">
        <v>805</v>
      </c>
      <c r="E272" s="10" t="s">
        <v>11</v>
      </c>
      <c r="F272" s="9">
        <v>3</v>
      </c>
      <c r="G272" s="9">
        <v>14</v>
      </c>
      <c r="H272" s="11">
        <v>534210.42</v>
      </c>
      <c r="I272" s="11">
        <v>534210.42</v>
      </c>
      <c r="J272" s="11">
        <v>221141.4966</v>
      </c>
    </row>
    <row r="273" spans="1:10" ht="28.5" customHeight="1">
      <c r="A273" s="111" t="s">
        <v>151</v>
      </c>
      <c r="B273" s="111" t="s">
        <v>359</v>
      </c>
      <c r="C273" s="48" t="s">
        <v>230</v>
      </c>
      <c r="D273" s="9" t="s">
        <v>308</v>
      </c>
      <c r="E273" s="10" t="s">
        <v>11</v>
      </c>
      <c r="F273" s="9">
        <v>3</v>
      </c>
      <c r="G273" s="9">
        <v>15</v>
      </c>
      <c r="H273" s="11">
        <f aca="true" t="shared" si="22" ref="H273:J274">H274</f>
        <v>64640.514</v>
      </c>
      <c r="I273" s="11">
        <f t="shared" si="22"/>
        <v>60805.802</v>
      </c>
      <c r="J273" s="11">
        <f t="shared" si="22"/>
        <v>57887.68</v>
      </c>
    </row>
    <row r="274" spans="1:10" ht="32.25" customHeight="1">
      <c r="A274" s="112"/>
      <c r="B274" s="112"/>
      <c r="C274" s="48" t="s">
        <v>30</v>
      </c>
      <c r="D274" s="9" t="s">
        <v>308</v>
      </c>
      <c r="E274" s="10" t="s">
        <v>11</v>
      </c>
      <c r="F274" s="9">
        <v>3</v>
      </c>
      <c r="G274" s="9">
        <v>15</v>
      </c>
      <c r="H274" s="13">
        <f t="shared" si="22"/>
        <v>64640.514</v>
      </c>
      <c r="I274" s="13">
        <f t="shared" si="22"/>
        <v>60805.802</v>
      </c>
      <c r="J274" s="13">
        <f t="shared" si="22"/>
        <v>57887.68</v>
      </c>
    </row>
    <row r="275" spans="1:10" ht="104.25" customHeight="1">
      <c r="A275" s="110"/>
      <c r="B275" s="110"/>
      <c r="C275" s="60" t="s">
        <v>47</v>
      </c>
      <c r="D275" s="9">
        <v>805</v>
      </c>
      <c r="E275" s="10" t="s">
        <v>11</v>
      </c>
      <c r="F275" s="9">
        <v>3</v>
      </c>
      <c r="G275" s="9">
        <v>15</v>
      </c>
      <c r="H275" s="11">
        <v>64640.514</v>
      </c>
      <c r="I275" s="11">
        <v>60805.802</v>
      </c>
      <c r="J275" s="23">
        <v>57887.68</v>
      </c>
    </row>
    <row r="276" spans="1:10" ht="28.5" customHeight="1">
      <c r="A276" s="111" t="s">
        <v>172</v>
      </c>
      <c r="B276" s="111" t="s">
        <v>174</v>
      </c>
      <c r="C276" s="48" t="s">
        <v>230</v>
      </c>
      <c r="D276" s="9" t="s">
        <v>308</v>
      </c>
      <c r="E276" s="10" t="s">
        <v>11</v>
      </c>
      <c r="F276" s="9">
        <v>3</v>
      </c>
      <c r="G276" s="9">
        <v>16</v>
      </c>
      <c r="H276" s="11">
        <f aca="true" t="shared" si="23" ref="H276:J277">H277</f>
        <v>10766.367</v>
      </c>
      <c r="I276" s="11">
        <f t="shared" si="23"/>
        <v>10766.367</v>
      </c>
      <c r="J276" s="11">
        <f t="shared" si="23"/>
        <v>10401.80026</v>
      </c>
    </row>
    <row r="277" spans="1:10" ht="32.25" customHeight="1">
      <c r="A277" s="112"/>
      <c r="B277" s="112"/>
      <c r="C277" s="48" t="s">
        <v>30</v>
      </c>
      <c r="D277" s="9" t="s">
        <v>308</v>
      </c>
      <c r="E277" s="10" t="s">
        <v>11</v>
      </c>
      <c r="F277" s="9">
        <v>3</v>
      </c>
      <c r="G277" s="9">
        <v>16</v>
      </c>
      <c r="H277" s="13">
        <f t="shared" si="23"/>
        <v>10766.367</v>
      </c>
      <c r="I277" s="13">
        <f t="shared" si="23"/>
        <v>10766.367</v>
      </c>
      <c r="J277" s="13">
        <f t="shared" si="23"/>
        <v>10401.80026</v>
      </c>
    </row>
    <row r="278" spans="1:10" ht="105.75" customHeight="1">
      <c r="A278" s="110"/>
      <c r="B278" s="110"/>
      <c r="C278" s="60" t="s">
        <v>47</v>
      </c>
      <c r="D278" s="9">
        <v>805</v>
      </c>
      <c r="E278" s="10" t="s">
        <v>11</v>
      </c>
      <c r="F278" s="9">
        <v>3</v>
      </c>
      <c r="G278" s="9">
        <v>16</v>
      </c>
      <c r="H278" s="11">
        <v>10766.367</v>
      </c>
      <c r="I278" s="11">
        <v>10766.367</v>
      </c>
      <c r="J278" s="23">
        <v>10401.80026</v>
      </c>
    </row>
    <row r="279" spans="1:10" ht="28.5" customHeight="1">
      <c r="A279" s="111" t="s">
        <v>173</v>
      </c>
      <c r="B279" s="111" t="s">
        <v>175</v>
      </c>
      <c r="C279" s="48" t="s">
        <v>230</v>
      </c>
      <c r="D279" s="9" t="s">
        <v>308</v>
      </c>
      <c r="E279" s="10" t="s">
        <v>11</v>
      </c>
      <c r="F279" s="9">
        <v>3</v>
      </c>
      <c r="G279" s="9">
        <v>17</v>
      </c>
      <c r="H279" s="11">
        <f aca="true" t="shared" si="24" ref="H279:J280">H280</f>
        <v>26500</v>
      </c>
      <c r="I279" s="11">
        <f t="shared" si="24"/>
        <v>26500</v>
      </c>
      <c r="J279" s="11">
        <f t="shared" si="24"/>
        <v>26500</v>
      </c>
    </row>
    <row r="280" spans="1:10" ht="32.25" customHeight="1">
      <c r="A280" s="112"/>
      <c r="B280" s="112"/>
      <c r="C280" s="48" t="s">
        <v>30</v>
      </c>
      <c r="D280" s="9" t="s">
        <v>308</v>
      </c>
      <c r="E280" s="10" t="s">
        <v>11</v>
      </c>
      <c r="F280" s="9">
        <v>3</v>
      </c>
      <c r="G280" s="9">
        <v>17</v>
      </c>
      <c r="H280" s="13">
        <f t="shared" si="24"/>
        <v>26500</v>
      </c>
      <c r="I280" s="13">
        <f t="shared" si="24"/>
        <v>26500</v>
      </c>
      <c r="J280" s="13">
        <f t="shared" si="24"/>
        <v>26500</v>
      </c>
    </row>
    <row r="281" spans="1:10" ht="108" customHeight="1">
      <c r="A281" s="110"/>
      <c r="B281" s="110"/>
      <c r="C281" s="60" t="s">
        <v>47</v>
      </c>
      <c r="D281" s="9">
        <v>805</v>
      </c>
      <c r="E281" s="10" t="s">
        <v>11</v>
      </c>
      <c r="F281" s="9">
        <v>3</v>
      </c>
      <c r="G281" s="9">
        <v>17</v>
      </c>
      <c r="H281" s="11">
        <v>26500</v>
      </c>
      <c r="I281" s="11">
        <v>26500</v>
      </c>
      <c r="J281" s="23">
        <v>26500</v>
      </c>
    </row>
    <row r="282" spans="1:10" ht="31.5" customHeight="1">
      <c r="A282" s="129" t="s">
        <v>245</v>
      </c>
      <c r="B282" s="129" t="s">
        <v>244</v>
      </c>
      <c r="C282" s="60" t="s">
        <v>230</v>
      </c>
      <c r="D282" s="9" t="s">
        <v>308</v>
      </c>
      <c r="E282" s="10" t="s">
        <v>11</v>
      </c>
      <c r="F282" s="9">
        <v>3</v>
      </c>
      <c r="G282" s="9" t="s">
        <v>238</v>
      </c>
      <c r="H282" s="23">
        <f>H283</f>
        <v>2241500.812</v>
      </c>
      <c r="I282" s="23">
        <f>I283</f>
        <v>1927024.961</v>
      </c>
      <c r="J282" s="23">
        <f>J283</f>
        <v>1891062.4553600003</v>
      </c>
    </row>
    <row r="283" spans="1:10" ht="25.5" customHeight="1">
      <c r="A283" s="94"/>
      <c r="B283" s="94"/>
      <c r="C283" s="60" t="s">
        <v>35</v>
      </c>
      <c r="D283" s="9" t="s">
        <v>308</v>
      </c>
      <c r="E283" s="10" t="s">
        <v>11</v>
      </c>
      <c r="F283" s="9">
        <v>3</v>
      </c>
      <c r="G283" s="9" t="s">
        <v>238</v>
      </c>
      <c r="H283" s="23">
        <f>H285</f>
        <v>2241500.812</v>
      </c>
      <c r="I283" s="23">
        <f>I285</f>
        <v>1927024.961</v>
      </c>
      <c r="J283" s="23">
        <f>J285</f>
        <v>1891062.4553600003</v>
      </c>
    </row>
    <row r="284" spans="1:10" ht="24.75" customHeight="1">
      <c r="A284" s="94"/>
      <c r="B284" s="94"/>
      <c r="C284" s="56" t="s">
        <v>31</v>
      </c>
      <c r="D284" s="9" t="s">
        <v>308</v>
      </c>
      <c r="E284" s="10" t="s">
        <v>11</v>
      </c>
      <c r="F284" s="9">
        <v>3</v>
      </c>
      <c r="G284" s="9" t="s">
        <v>238</v>
      </c>
      <c r="H284" s="23">
        <v>1773629</v>
      </c>
      <c r="I284" s="23">
        <v>1454459.8</v>
      </c>
      <c r="J284" s="23">
        <v>1428232.92512</v>
      </c>
    </row>
    <row r="285" spans="1:10" ht="96" customHeight="1">
      <c r="A285" s="94"/>
      <c r="B285" s="94"/>
      <c r="C285" s="60" t="s">
        <v>47</v>
      </c>
      <c r="D285" s="9">
        <v>805</v>
      </c>
      <c r="E285" s="10" t="s">
        <v>11</v>
      </c>
      <c r="F285" s="9">
        <v>3</v>
      </c>
      <c r="G285" s="9" t="s">
        <v>238</v>
      </c>
      <c r="H285" s="23">
        <f>H286+H287+H288+H289+H290+H291+H292+H293</f>
        <v>2241500.812</v>
      </c>
      <c r="I285" s="23">
        <f>I286+I287+I288+I289+I290+I291+I292+I293</f>
        <v>1927024.961</v>
      </c>
      <c r="J285" s="23">
        <f>J286+J287+J288+J289+J290+J291+J292+J293</f>
        <v>1891062.4553600003</v>
      </c>
    </row>
    <row r="286" spans="1:10" ht="95.25" customHeight="1" hidden="1">
      <c r="A286" s="53" t="s">
        <v>246</v>
      </c>
      <c r="B286" s="49" t="s">
        <v>335</v>
      </c>
      <c r="C286" s="60" t="s">
        <v>47</v>
      </c>
      <c r="D286" s="9">
        <v>805</v>
      </c>
      <c r="E286" s="10" t="s">
        <v>11</v>
      </c>
      <c r="F286" s="9">
        <v>3</v>
      </c>
      <c r="G286" s="9" t="s">
        <v>238</v>
      </c>
      <c r="H286" s="23">
        <v>305129.16</v>
      </c>
      <c r="I286" s="23">
        <v>297455.074</v>
      </c>
      <c r="J286" s="23">
        <v>294473.9411</v>
      </c>
    </row>
    <row r="287" spans="1:10" ht="173.25" customHeight="1" hidden="1">
      <c r="A287" s="53" t="s">
        <v>247</v>
      </c>
      <c r="B287" s="49" t="s">
        <v>367</v>
      </c>
      <c r="C287" s="60" t="s">
        <v>47</v>
      </c>
      <c r="D287" s="9">
        <v>805</v>
      </c>
      <c r="E287" s="10" t="s">
        <v>11</v>
      </c>
      <c r="F287" s="9">
        <v>3</v>
      </c>
      <c r="G287" s="9" t="s">
        <v>238</v>
      </c>
      <c r="H287" s="23">
        <v>2313.2</v>
      </c>
      <c r="I287" s="23">
        <v>2313.2</v>
      </c>
      <c r="J287" s="23">
        <v>2255.2156</v>
      </c>
    </row>
    <row r="288" spans="1:10" ht="62.25" customHeight="1" hidden="1">
      <c r="A288" s="53" t="s">
        <v>248</v>
      </c>
      <c r="B288" s="49" t="s">
        <v>1</v>
      </c>
      <c r="C288" s="60" t="s">
        <v>47</v>
      </c>
      <c r="D288" s="9">
        <v>805</v>
      </c>
      <c r="E288" s="10" t="s">
        <v>11</v>
      </c>
      <c r="F288" s="9">
        <v>3</v>
      </c>
      <c r="G288" s="9" t="s">
        <v>238</v>
      </c>
      <c r="H288" s="11">
        <v>84032.749</v>
      </c>
      <c r="I288" s="11">
        <v>84032.749</v>
      </c>
      <c r="J288" s="23">
        <v>80032.55877</v>
      </c>
    </row>
    <row r="289" spans="1:10" ht="63.75" customHeight="1" hidden="1">
      <c r="A289" s="53" t="s">
        <v>249</v>
      </c>
      <c r="B289" s="49" t="s">
        <v>260</v>
      </c>
      <c r="C289" s="60" t="s">
        <v>47</v>
      </c>
      <c r="D289" s="9">
        <v>805</v>
      </c>
      <c r="E289" s="10" t="s">
        <v>11</v>
      </c>
      <c r="F289" s="9">
        <v>3</v>
      </c>
      <c r="G289" s="9" t="s">
        <v>238</v>
      </c>
      <c r="H289" s="11">
        <v>200</v>
      </c>
      <c r="I289" s="11">
        <v>200</v>
      </c>
      <c r="J289" s="23">
        <v>100</v>
      </c>
    </row>
    <row r="290" spans="1:10" ht="117" customHeight="1" hidden="1">
      <c r="A290" s="53" t="s">
        <v>250</v>
      </c>
      <c r="B290" s="49" t="s">
        <v>294</v>
      </c>
      <c r="C290" s="60" t="s">
        <v>47</v>
      </c>
      <c r="D290" s="9">
        <v>805</v>
      </c>
      <c r="E290" s="10" t="s">
        <v>11</v>
      </c>
      <c r="F290" s="9">
        <v>3</v>
      </c>
      <c r="G290" s="9" t="s">
        <v>238</v>
      </c>
      <c r="H290" s="23">
        <v>539471.3</v>
      </c>
      <c r="I290" s="23">
        <v>611843.888</v>
      </c>
      <c r="J290" s="23">
        <v>602926.23555</v>
      </c>
    </row>
    <row r="291" spans="1:10" ht="137.25" customHeight="1" hidden="1">
      <c r="A291" s="53" t="s">
        <v>251</v>
      </c>
      <c r="B291" s="49" t="s">
        <v>37</v>
      </c>
      <c r="C291" s="60" t="s">
        <v>47</v>
      </c>
      <c r="D291" s="9">
        <v>805</v>
      </c>
      <c r="E291" s="10" t="s">
        <v>11</v>
      </c>
      <c r="F291" s="9">
        <v>3</v>
      </c>
      <c r="G291" s="9" t="s">
        <v>238</v>
      </c>
      <c r="H291" s="23">
        <v>1304289</v>
      </c>
      <c r="I291" s="23">
        <v>922759.2</v>
      </c>
      <c r="J291" s="23">
        <v>903687.10025</v>
      </c>
    </row>
    <row r="292" spans="1:10" ht="156.75" customHeight="1" hidden="1">
      <c r="A292" s="53" t="s">
        <v>252</v>
      </c>
      <c r="B292" s="49" t="s">
        <v>41</v>
      </c>
      <c r="C292" s="60" t="s">
        <v>47</v>
      </c>
      <c r="D292" s="9">
        <v>805</v>
      </c>
      <c r="E292" s="10" t="s">
        <v>11</v>
      </c>
      <c r="F292" s="9">
        <v>3</v>
      </c>
      <c r="G292" s="9" t="s">
        <v>238</v>
      </c>
      <c r="H292" s="23">
        <v>172.795</v>
      </c>
      <c r="I292" s="23">
        <v>172.795</v>
      </c>
      <c r="J292" s="23">
        <v>172.79492</v>
      </c>
    </row>
    <row r="293" spans="1:10" ht="201.75" customHeight="1" hidden="1">
      <c r="A293" s="29" t="s">
        <v>214</v>
      </c>
      <c r="B293" s="48" t="s">
        <v>213</v>
      </c>
      <c r="C293" s="60" t="s">
        <v>47</v>
      </c>
      <c r="D293" s="9">
        <v>805</v>
      </c>
      <c r="E293" s="10" t="s">
        <v>11</v>
      </c>
      <c r="F293" s="9">
        <v>3</v>
      </c>
      <c r="G293" s="9" t="s">
        <v>238</v>
      </c>
      <c r="H293" s="23">
        <v>5892.608</v>
      </c>
      <c r="I293" s="23">
        <v>8248.055</v>
      </c>
      <c r="J293" s="23">
        <v>7414.60917</v>
      </c>
    </row>
    <row r="294" spans="1:10" ht="40.5" customHeight="1">
      <c r="A294" s="119" t="s">
        <v>208</v>
      </c>
      <c r="B294" s="111" t="s">
        <v>364</v>
      </c>
      <c r="C294" s="48" t="s">
        <v>230</v>
      </c>
      <c r="D294" s="9" t="s">
        <v>308</v>
      </c>
      <c r="E294" s="10" t="s">
        <v>11</v>
      </c>
      <c r="F294" s="9">
        <v>4</v>
      </c>
      <c r="G294" s="10" t="s">
        <v>308</v>
      </c>
      <c r="H294" s="11">
        <f>H295</f>
        <v>40404.686</v>
      </c>
      <c r="I294" s="11">
        <f>I295</f>
        <v>40983.242999999995</v>
      </c>
      <c r="J294" s="11">
        <f>J295</f>
        <v>33833.98658</v>
      </c>
    </row>
    <row r="295" spans="1:10" ht="23.25" customHeight="1">
      <c r="A295" s="126"/>
      <c r="B295" s="112"/>
      <c r="C295" s="48" t="s">
        <v>30</v>
      </c>
      <c r="D295" s="9" t="s">
        <v>308</v>
      </c>
      <c r="E295" s="10" t="s">
        <v>11</v>
      </c>
      <c r="F295" s="9">
        <v>4</v>
      </c>
      <c r="G295" s="10" t="s">
        <v>308</v>
      </c>
      <c r="H295" s="11">
        <f>H296+H297</f>
        <v>40404.686</v>
      </c>
      <c r="I295" s="11">
        <f>I296+I297</f>
        <v>40983.242999999995</v>
      </c>
      <c r="J295" s="11">
        <f>J296+J297</f>
        <v>33833.98658</v>
      </c>
    </row>
    <row r="296" spans="1:10" ht="151.5" customHeight="1">
      <c r="A296" s="126"/>
      <c r="B296" s="112"/>
      <c r="C296" s="60" t="s">
        <v>44</v>
      </c>
      <c r="D296" s="9">
        <v>805</v>
      </c>
      <c r="E296" s="10" t="s">
        <v>11</v>
      </c>
      <c r="F296" s="9">
        <v>4</v>
      </c>
      <c r="G296" s="9" t="s">
        <v>308</v>
      </c>
      <c r="H296" s="11">
        <f>H301+H304+H307</f>
        <v>40404.686</v>
      </c>
      <c r="I296" s="11">
        <f>I301+I304+I307</f>
        <v>40983.242999999995</v>
      </c>
      <c r="J296" s="11">
        <f>J301+J304+J307</f>
        <v>33833.98658</v>
      </c>
    </row>
    <row r="297" spans="1:10" ht="42.75" customHeight="1" hidden="1">
      <c r="A297" s="117"/>
      <c r="B297" s="114"/>
      <c r="C297" s="21" t="s">
        <v>311</v>
      </c>
      <c r="D297" s="9">
        <v>801</v>
      </c>
      <c r="E297" s="10" t="s">
        <v>11</v>
      </c>
      <c r="F297" s="9">
        <v>4</v>
      </c>
      <c r="G297" s="9" t="s">
        <v>308</v>
      </c>
      <c r="H297" s="11">
        <f>H300</f>
        <v>0</v>
      </c>
      <c r="I297" s="11">
        <f>I300</f>
        <v>0</v>
      </c>
      <c r="J297" s="11">
        <f>J300</f>
        <v>0</v>
      </c>
    </row>
    <row r="298" spans="1:10" ht="24.75" customHeight="1">
      <c r="A298" s="111" t="s">
        <v>152</v>
      </c>
      <c r="B298" s="119" t="s">
        <v>176</v>
      </c>
      <c r="C298" s="48" t="s">
        <v>230</v>
      </c>
      <c r="D298" s="9" t="s">
        <v>308</v>
      </c>
      <c r="E298" s="10" t="s">
        <v>11</v>
      </c>
      <c r="F298" s="9">
        <v>4</v>
      </c>
      <c r="G298" s="10" t="s">
        <v>9</v>
      </c>
      <c r="H298" s="11">
        <f>H299</f>
        <v>20054.487</v>
      </c>
      <c r="I298" s="11">
        <f>I299</f>
        <v>19253.727</v>
      </c>
      <c r="J298" s="11">
        <f>J299</f>
        <v>12429.51166</v>
      </c>
    </row>
    <row r="299" spans="1:10" ht="24.75" customHeight="1">
      <c r="A299" s="112"/>
      <c r="B299" s="120"/>
      <c r="C299" s="48" t="s">
        <v>30</v>
      </c>
      <c r="D299" s="9" t="s">
        <v>308</v>
      </c>
      <c r="E299" s="10" t="s">
        <v>11</v>
      </c>
      <c r="F299" s="9">
        <v>4</v>
      </c>
      <c r="G299" s="10" t="s">
        <v>9</v>
      </c>
      <c r="H299" s="11">
        <f>H300+H301</f>
        <v>20054.487</v>
      </c>
      <c r="I299" s="11">
        <f>I300+I301</f>
        <v>19253.727</v>
      </c>
      <c r="J299" s="11">
        <f>J300+J301</f>
        <v>12429.51166</v>
      </c>
    </row>
    <row r="300" spans="1:10" ht="45" customHeight="1" hidden="1">
      <c r="A300" s="112"/>
      <c r="B300" s="120"/>
      <c r="C300" s="21" t="s">
        <v>266</v>
      </c>
      <c r="D300" s="9">
        <v>801</v>
      </c>
      <c r="E300" s="10" t="s">
        <v>11</v>
      </c>
      <c r="F300" s="9">
        <v>4</v>
      </c>
      <c r="G300" s="10" t="s">
        <v>9</v>
      </c>
      <c r="H300" s="11">
        <v>0</v>
      </c>
      <c r="I300" s="11">
        <v>0</v>
      </c>
      <c r="J300" s="11">
        <v>0</v>
      </c>
    </row>
    <row r="301" spans="1:10" ht="94.5" customHeight="1">
      <c r="A301" s="122"/>
      <c r="B301" s="110"/>
      <c r="C301" s="60" t="s">
        <v>47</v>
      </c>
      <c r="D301" s="22">
        <v>805</v>
      </c>
      <c r="E301" s="10" t="s">
        <v>11</v>
      </c>
      <c r="F301" s="9">
        <v>4</v>
      </c>
      <c r="G301" s="10" t="s">
        <v>9</v>
      </c>
      <c r="H301" s="11">
        <v>20054.487</v>
      </c>
      <c r="I301" s="11">
        <v>19253.727</v>
      </c>
      <c r="J301" s="23">
        <v>12429.51166</v>
      </c>
    </row>
    <row r="302" spans="1:10" ht="24.75" customHeight="1">
      <c r="A302" s="111" t="s">
        <v>153</v>
      </c>
      <c r="B302" s="119" t="s">
        <v>362</v>
      </c>
      <c r="C302" s="48" t="s">
        <v>230</v>
      </c>
      <c r="D302" s="9" t="s">
        <v>308</v>
      </c>
      <c r="E302" s="10" t="s">
        <v>11</v>
      </c>
      <c r="F302" s="9">
        <v>4</v>
      </c>
      <c r="G302" s="10" t="s">
        <v>10</v>
      </c>
      <c r="H302" s="11">
        <f aca="true" t="shared" si="25" ref="H302:J303">H303</f>
        <v>4971.9</v>
      </c>
      <c r="I302" s="11">
        <f t="shared" si="25"/>
        <v>5550.456999999999</v>
      </c>
      <c r="J302" s="11">
        <f t="shared" si="25"/>
        <v>5550.456999999999</v>
      </c>
    </row>
    <row r="303" spans="1:10" ht="22.5" customHeight="1">
      <c r="A303" s="112"/>
      <c r="B303" s="120"/>
      <c r="C303" s="48" t="s">
        <v>30</v>
      </c>
      <c r="D303" s="9" t="s">
        <v>308</v>
      </c>
      <c r="E303" s="10" t="s">
        <v>11</v>
      </c>
      <c r="F303" s="9">
        <v>4</v>
      </c>
      <c r="G303" s="10" t="s">
        <v>10</v>
      </c>
      <c r="H303" s="11">
        <f t="shared" si="25"/>
        <v>4971.9</v>
      </c>
      <c r="I303" s="11">
        <f t="shared" si="25"/>
        <v>5550.456999999999</v>
      </c>
      <c r="J303" s="11">
        <f t="shared" si="25"/>
        <v>5550.456999999999</v>
      </c>
    </row>
    <row r="304" spans="1:10" ht="96.75" customHeight="1">
      <c r="A304" s="122"/>
      <c r="B304" s="110"/>
      <c r="C304" s="60" t="s">
        <v>47</v>
      </c>
      <c r="D304" s="9">
        <v>805</v>
      </c>
      <c r="E304" s="10" t="s">
        <v>11</v>
      </c>
      <c r="F304" s="9">
        <v>4</v>
      </c>
      <c r="G304" s="10" t="s">
        <v>10</v>
      </c>
      <c r="H304" s="11">
        <f>H305+H306</f>
        <v>4971.9</v>
      </c>
      <c r="I304" s="11">
        <f>I305+I306</f>
        <v>5550.456999999999</v>
      </c>
      <c r="J304" s="11">
        <f>J305+J306</f>
        <v>5550.456999999999</v>
      </c>
    </row>
    <row r="305" spans="1:10" ht="136.5" customHeight="1" hidden="1">
      <c r="A305" s="53" t="s">
        <v>154</v>
      </c>
      <c r="B305" s="49" t="s">
        <v>363</v>
      </c>
      <c r="C305" s="60" t="s">
        <v>47</v>
      </c>
      <c r="D305" s="22">
        <v>805</v>
      </c>
      <c r="E305" s="10" t="s">
        <v>11</v>
      </c>
      <c r="F305" s="9">
        <v>4</v>
      </c>
      <c r="G305" s="10" t="s">
        <v>10</v>
      </c>
      <c r="H305" s="11">
        <v>4101.9</v>
      </c>
      <c r="I305" s="11">
        <v>4101.9</v>
      </c>
      <c r="J305" s="23">
        <v>4101.9</v>
      </c>
    </row>
    <row r="306" spans="1:10" ht="122.25" customHeight="1" hidden="1">
      <c r="A306" s="49" t="s">
        <v>155</v>
      </c>
      <c r="B306" s="49" t="s">
        <v>228</v>
      </c>
      <c r="C306" s="60" t="s">
        <v>47</v>
      </c>
      <c r="D306" s="22">
        <v>805</v>
      </c>
      <c r="E306" s="10" t="s">
        <v>11</v>
      </c>
      <c r="F306" s="9">
        <v>4</v>
      </c>
      <c r="G306" s="10" t="s">
        <v>10</v>
      </c>
      <c r="H306" s="11">
        <v>870</v>
      </c>
      <c r="I306" s="11">
        <v>1448.557</v>
      </c>
      <c r="J306" s="23">
        <v>1448.557</v>
      </c>
    </row>
    <row r="307" spans="1:10" ht="95.25" customHeight="1">
      <c r="A307" s="53" t="s">
        <v>253</v>
      </c>
      <c r="B307" s="49" t="s">
        <v>240</v>
      </c>
      <c r="C307" s="60" t="s">
        <v>47</v>
      </c>
      <c r="D307" s="9" t="s">
        <v>308</v>
      </c>
      <c r="E307" s="10" t="s">
        <v>11</v>
      </c>
      <c r="F307" s="9">
        <v>4</v>
      </c>
      <c r="G307" s="10" t="s">
        <v>237</v>
      </c>
      <c r="H307" s="23">
        <f>H308</f>
        <v>15378.299</v>
      </c>
      <c r="I307" s="23">
        <f>I308</f>
        <v>16179.059</v>
      </c>
      <c r="J307" s="23">
        <f>J308</f>
        <v>15854.01792</v>
      </c>
    </row>
    <row r="308" spans="1:10" ht="176.25" customHeight="1" hidden="1">
      <c r="A308" s="53" t="s">
        <v>254</v>
      </c>
      <c r="B308" s="49" t="s">
        <v>235</v>
      </c>
      <c r="C308" s="60" t="s">
        <v>47</v>
      </c>
      <c r="D308" s="9">
        <v>805</v>
      </c>
      <c r="E308" s="10" t="s">
        <v>11</v>
      </c>
      <c r="F308" s="9">
        <v>4</v>
      </c>
      <c r="G308" s="10" t="s">
        <v>237</v>
      </c>
      <c r="H308" s="23">
        <v>15378.299</v>
      </c>
      <c r="I308" s="23">
        <v>16179.059</v>
      </c>
      <c r="J308" s="23">
        <v>15854.01792</v>
      </c>
    </row>
    <row r="309" spans="1:10" ht="20.25" customHeight="1">
      <c r="A309" s="118" t="s">
        <v>209</v>
      </c>
      <c r="B309" s="129" t="s">
        <v>267</v>
      </c>
      <c r="C309" s="48" t="s">
        <v>230</v>
      </c>
      <c r="D309" s="9" t="s">
        <v>308</v>
      </c>
      <c r="E309" s="10" t="s">
        <v>11</v>
      </c>
      <c r="F309" s="9">
        <v>5</v>
      </c>
      <c r="G309" s="10" t="s">
        <v>308</v>
      </c>
      <c r="H309" s="11">
        <f>H310</f>
        <v>12081.514</v>
      </c>
      <c r="I309" s="11">
        <f>I310</f>
        <v>12081.514</v>
      </c>
      <c r="J309" s="11">
        <f>J310</f>
        <v>11563.72301</v>
      </c>
    </row>
    <row r="310" spans="1:10" ht="21.75" customHeight="1">
      <c r="A310" s="118"/>
      <c r="B310" s="95"/>
      <c r="C310" s="49" t="s">
        <v>35</v>
      </c>
      <c r="D310" s="68" t="s">
        <v>308</v>
      </c>
      <c r="E310" s="70" t="s">
        <v>11</v>
      </c>
      <c r="F310" s="68">
        <v>5</v>
      </c>
      <c r="G310" s="70" t="s">
        <v>308</v>
      </c>
      <c r="H310" s="13">
        <f>H313+H314+H315</f>
        <v>12081.514</v>
      </c>
      <c r="I310" s="13">
        <f>I313+I314+I315</f>
        <v>12081.514</v>
      </c>
      <c r="J310" s="13">
        <f>J313+J314+J315</f>
        <v>11563.72301</v>
      </c>
    </row>
    <row r="311" spans="1:10" ht="37.5" customHeight="1">
      <c r="A311" s="118"/>
      <c r="B311" s="95"/>
      <c r="C311" s="50" t="s">
        <v>38</v>
      </c>
      <c r="D311" s="17"/>
      <c r="E311" s="16"/>
      <c r="F311" s="17"/>
      <c r="G311" s="16"/>
      <c r="H311" s="18">
        <v>0</v>
      </c>
      <c r="I311" s="18">
        <v>0</v>
      </c>
      <c r="J311" s="18">
        <v>0</v>
      </c>
    </row>
    <row r="312" spans="1:10" ht="80.25" customHeight="1">
      <c r="A312" s="118"/>
      <c r="B312" s="95"/>
      <c r="C312" s="56" t="s">
        <v>42</v>
      </c>
      <c r="D312" s="69" t="s">
        <v>308</v>
      </c>
      <c r="E312" s="71" t="s">
        <v>11</v>
      </c>
      <c r="F312" s="69">
        <v>5</v>
      </c>
      <c r="G312" s="71" t="s">
        <v>308</v>
      </c>
      <c r="H312" s="20">
        <v>0</v>
      </c>
      <c r="I312" s="20">
        <v>0</v>
      </c>
      <c r="J312" s="20">
        <v>0</v>
      </c>
    </row>
    <row r="313" spans="1:10" ht="152.25" customHeight="1">
      <c r="A313" s="96"/>
      <c r="B313" s="94"/>
      <c r="C313" s="60" t="s">
        <v>44</v>
      </c>
      <c r="D313" s="69">
        <v>805</v>
      </c>
      <c r="E313" s="71" t="s">
        <v>11</v>
      </c>
      <c r="F313" s="69">
        <v>5</v>
      </c>
      <c r="G313" s="71" t="s">
        <v>308</v>
      </c>
      <c r="H313" s="20">
        <f>H318+H321+H334+H338+H343+H345</f>
        <v>11994.514</v>
      </c>
      <c r="I313" s="20">
        <f>I318+I321+I334+I338+I343+I345</f>
        <v>11994.514</v>
      </c>
      <c r="J313" s="20">
        <f>J318+J321+J334+J338+J343+J345</f>
        <v>11476.72301</v>
      </c>
    </row>
    <row r="314" spans="1:10" ht="73.5" customHeight="1">
      <c r="A314" s="96"/>
      <c r="B314" s="94"/>
      <c r="C314" s="60" t="s">
        <v>109</v>
      </c>
      <c r="D314" s="9">
        <v>813</v>
      </c>
      <c r="E314" s="10" t="s">
        <v>11</v>
      </c>
      <c r="F314" s="9">
        <v>5</v>
      </c>
      <c r="G314" s="10" t="s">
        <v>308</v>
      </c>
      <c r="H314" s="11">
        <f>H333</f>
        <v>87</v>
      </c>
      <c r="I314" s="11">
        <f>I333</f>
        <v>87</v>
      </c>
      <c r="J314" s="11">
        <f>J333</f>
        <v>87</v>
      </c>
    </row>
    <row r="315" spans="1:10" ht="63" customHeight="1">
      <c r="A315" s="96"/>
      <c r="B315" s="94"/>
      <c r="C315" s="60" t="s">
        <v>268</v>
      </c>
      <c r="D315" s="9">
        <v>804</v>
      </c>
      <c r="E315" s="10" t="s">
        <v>11</v>
      </c>
      <c r="F315" s="9">
        <v>5</v>
      </c>
      <c r="G315" s="10" t="s">
        <v>308</v>
      </c>
      <c r="H315" s="11">
        <f>H332</f>
        <v>0</v>
      </c>
      <c r="I315" s="11">
        <f>I332</f>
        <v>0</v>
      </c>
      <c r="J315" s="11">
        <f>J332</f>
        <v>0</v>
      </c>
    </row>
    <row r="316" spans="1:10" ht="26.25" customHeight="1">
      <c r="A316" s="111" t="s">
        <v>156</v>
      </c>
      <c r="B316" s="119" t="s">
        <v>269</v>
      </c>
      <c r="C316" s="48" t="s">
        <v>230</v>
      </c>
      <c r="D316" s="64" t="s">
        <v>308</v>
      </c>
      <c r="E316" s="8" t="s">
        <v>11</v>
      </c>
      <c r="F316" s="64">
        <v>5</v>
      </c>
      <c r="G316" s="8" t="s">
        <v>9</v>
      </c>
      <c r="H316" s="11">
        <v>0</v>
      </c>
      <c r="I316" s="11">
        <v>0</v>
      </c>
      <c r="J316" s="11">
        <v>0</v>
      </c>
    </row>
    <row r="317" spans="1:10" ht="23.25" customHeight="1">
      <c r="A317" s="112"/>
      <c r="B317" s="120"/>
      <c r="C317" s="60" t="s">
        <v>30</v>
      </c>
      <c r="D317" s="64" t="s">
        <v>308</v>
      </c>
      <c r="E317" s="8" t="s">
        <v>11</v>
      </c>
      <c r="F317" s="64">
        <v>5</v>
      </c>
      <c r="G317" s="8" t="s">
        <v>9</v>
      </c>
      <c r="H317" s="11">
        <v>0</v>
      </c>
      <c r="I317" s="11">
        <v>0</v>
      </c>
      <c r="J317" s="11">
        <v>0</v>
      </c>
    </row>
    <row r="318" spans="1:10" ht="104.25" customHeight="1">
      <c r="A318" s="122"/>
      <c r="B318" s="110"/>
      <c r="C318" s="60" t="s">
        <v>47</v>
      </c>
      <c r="D318" s="64">
        <v>805</v>
      </c>
      <c r="E318" s="8" t="s">
        <v>11</v>
      </c>
      <c r="F318" s="64">
        <v>5</v>
      </c>
      <c r="G318" s="8" t="s">
        <v>9</v>
      </c>
      <c r="H318" s="11">
        <v>0</v>
      </c>
      <c r="I318" s="11">
        <v>0</v>
      </c>
      <c r="J318" s="11">
        <v>0</v>
      </c>
    </row>
    <row r="319" spans="1:10" ht="33.75" customHeight="1">
      <c r="A319" s="111" t="s">
        <v>157</v>
      </c>
      <c r="B319" s="111" t="s">
        <v>341</v>
      </c>
      <c r="C319" s="48" t="s">
        <v>230</v>
      </c>
      <c r="D319" s="9" t="s">
        <v>308</v>
      </c>
      <c r="E319" s="8" t="s">
        <v>11</v>
      </c>
      <c r="F319" s="64">
        <v>5</v>
      </c>
      <c r="G319" s="8" t="s">
        <v>10</v>
      </c>
      <c r="H319" s="13">
        <f aca="true" t="shared" si="26" ref="H319:J320">H320</f>
        <v>0</v>
      </c>
      <c r="I319" s="13">
        <f t="shared" si="26"/>
        <v>0</v>
      </c>
      <c r="J319" s="13">
        <f t="shared" si="26"/>
        <v>0</v>
      </c>
    </row>
    <row r="320" spans="1:10" ht="42" customHeight="1">
      <c r="A320" s="112"/>
      <c r="B320" s="112"/>
      <c r="C320" s="60" t="s">
        <v>30</v>
      </c>
      <c r="D320" s="9" t="s">
        <v>308</v>
      </c>
      <c r="E320" s="8" t="s">
        <v>11</v>
      </c>
      <c r="F320" s="64">
        <v>5</v>
      </c>
      <c r="G320" s="8" t="s">
        <v>10</v>
      </c>
      <c r="H320" s="11">
        <f t="shared" si="26"/>
        <v>0</v>
      </c>
      <c r="I320" s="11">
        <f t="shared" si="26"/>
        <v>0</v>
      </c>
      <c r="J320" s="11">
        <f t="shared" si="26"/>
        <v>0</v>
      </c>
    </row>
    <row r="321" spans="1:10" ht="134.25" customHeight="1">
      <c r="A321" s="110"/>
      <c r="B321" s="110"/>
      <c r="C321" s="60" t="s">
        <v>47</v>
      </c>
      <c r="D321" s="9">
        <v>805</v>
      </c>
      <c r="E321" s="8" t="s">
        <v>11</v>
      </c>
      <c r="F321" s="64">
        <v>5</v>
      </c>
      <c r="G321" s="8" t="s">
        <v>10</v>
      </c>
      <c r="H321" s="11">
        <f>H322+H323+H324+H325+H326+H327+H328+H329</f>
        <v>0</v>
      </c>
      <c r="I321" s="11">
        <f>I322+I323+I324+I325+I326+I327+I328+I329</f>
        <v>0</v>
      </c>
      <c r="J321" s="11">
        <f>J322+J323+J324+J325+J326+J327+J328+J329</f>
        <v>0</v>
      </c>
    </row>
    <row r="322" spans="1:10" ht="94.5" customHeight="1" hidden="1">
      <c r="A322" s="49" t="s">
        <v>158</v>
      </c>
      <c r="B322" s="49" t="s">
        <v>369</v>
      </c>
      <c r="C322" s="60" t="s">
        <v>47</v>
      </c>
      <c r="D322" s="9">
        <v>805</v>
      </c>
      <c r="E322" s="8" t="s">
        <v>11</v>
      </c>
      <c r="F322" s="64">
        <v>5</v>
      </c>
      <c r="G322" s="8" t="s">
        <v>10</v>
      </c>
      <c r="H322" s="11">
        <v>0</v>
      </c>
      <c r="I322" s="11">
        <v>0</v>
      </c>
      <c r="J322" s="11">
        <v>0</v>
      </c>
    </row>
    <row r="323" spans="1:10" ht="98.25" customHeight="1" hidden="1">
      <c r="A323" s="53" t="s">
        <v>159</v>
      </c>
      <c r="B323" s="49" t="s">
        <v>370</v>
      </c>
      <c r="C323" s="60" t="s">
        <v>47</v>
      </c>
      <c r="D323" s="9">
        <v>805</v>
      </c>
      <c r="E323" s="8" t="s">
        <v>11</v>
      </c>
      <c r="F323" s="64">
        <v>5</v>
      </c>
      <c r="G323" s="8" t="s">
        <v>10</v>
      </c>
      <c r="H323" s="23">
        <v>0</v>
      </c>
      <c r="I323" s="23">
        <v>0</v>
      </c>
      <c r="J323" s="23">
        <v>0</v>
      </c>
    </row>
    <row r="324" spans="1:10" ht="120" customHeight="1" hidden="1">
      <c r="A324" s="53" t="s">
        <v>160</v>
      </c>
      <c r="B324" s="49" t="s">
        <v>371</v>
      </c>
      <c r="C324" s="60" t="s">
        <v>47</v>
      </c>
      <c r="D324" s="9">
        <v>805</v>
      </c>
      <c r="E324" s="8" t="s">
        <v>11</v>
      </c>
      <c r="F324" s="64">
        <v>5</v>
      </c>
      <c r="G324" s="8" t="s">
        <v>10</v>
      </c>
      <c r="H324" s="23">
        <v>0</v>
      </c>
      <c r="I324" s="23">
        <v>0</v>
      </c>
      <c r="J324" s="23">
        <v>0</v>
      </c>
    </row>
    <row r="325" spans="1:10" ht="93" customHeight="1" hidden="1">
      <c r="A325" s="53" t="s">
        <v>161</v>
      </c>
      <c r="B325" s="49" t="s">
        <v>372</v>
      </c>
      <c r="C325" s="60" t="s">
        <v>47</v>
      </c>
      <c r="D325" s="9">
        <v>805</v>
      </c>
      <c r="E325" s="8" t="s">
        <v>11</v>
      </c>
      <c r="F325" s="64">
        <v>5</v>
      </c>
      <c r="G325" s="8" t="s">
        <v>10</v>
      </c>
      <c r="H325" s="23">
        <v>0</v>
      </c>
      <c r="I325" s="23">
        <v>0</v>
      </c>
      <c r="J325" s="23">
        <v>0</v>
      </c>
    </row>
    <row r="326" spans="1:10" ht="96" customHeight="1" hidden="1">
      <c r="A326" s="53" t="s">
        <v>162</v>
      </c>
      <c r="B326" s="49" t="s">
        <v>373</v>
      </c>
      <c r="C326" s="60" t="s">
        <v>47</v>
      </c>
      <c r="D326" s="9">
        <v>805</v>
      </c>
      <c r="E326" s="8" t="s">
        <v>11</v>
      </c>
      <c r="F326" s="64">
        <v>5</v>
      </c>
      <c r="G326" s="8" t="s">
        <v>10</v>
      </c>
      <c r="H326" s="23">
        <v>0</v>
      </c>
      <c r="I326" s="23">
        <v>0</v>
      </c>
      <c r="J326" s="23">
        <v>0</v>
      </c>
    </row>
    <row r="327" spans="1:10" ht="102" customHeight="1" hidden="1">
      <c r="A327" s="53" t="s">
        <v>163</v>
      </c>
      <c r="B327" s="49" t="s">
        <v>374</v>
      </c>
      <c r="C327" s="60" t="s">
        <v>47</v>
      </c>
      <c r="D327" s="9">
        <v>805</v>
      </c>
      <c r="E327" s="8" t="s">
        <v>11</v>
      </c>
      <c r="F327" s="64">
        <v>5</v>
      </c>
      <c r="G327" s="8" t="s">
        <v>10</v>
      </c>
      <c r="H327" s="23">
        <v>0</v>
      </c>
      <c r="I327" s="23">
        <v>0</v>
      </c>
      <c r="J327" s="23">
        <v>0</v>
      </c>
    </row>
    <row r="328" spans="1:10" ht="112.5" customHeight="1" hidden="1">
      <c r="A328" s="53" t="s">
        <v>164</v>
      </c>
      <c r="B328" s="49" t="s">
        <v>375</v>
      </c>
      <c r="C328" s="60" t="s">
        <v>47</v>
      </c>
      <c r="D328" s="9">
        <v>805</v>
      </c>
      <c r="E328" s="8" t="s">
        <v>11</v>
      </c>
      <c r="F328" s="64">
        <v>5</v>
      </c>
      <c r="G328" s="8" t="s">
        <v>10</v>
      </c>
      <c r="H328" s="23">
        <v>0</v>
      </c>
      <c r="I328" s="23">
        <v>0</v>
      </c>
      <c r="J328" s="23">
        <v>0</v>
      </c>
    </row>
    <row r="329" spans="1:10" ht="95.25" customHeight="1" hidden="1">
      <c r="A329" s="53" t="s">
        <v>165</v>
      </c>
      <c r="B329" s="49" t="s">
        <v>376</v>
      </c>
      <c r="C329" s="60" t="s">
        <v>47</v>
      </c>
      <c r="D329" s="9">
        <v>805</v>
      </c>
      <c r="E329" s="8" t="s">
        <v>11</v>
      </c>
      <c r="F329" s="64">
        <v>5</v>
      </c>
      <c r="G329" s="8" t="s">
        <v>10</v>
      </c>
      <c r="H329" s="23">
        <v>0</v>
      </c>
      <c r="I329" s="23">
        <v>0</v>
      </c>
      <c r="J329" s="23">
        <v>0</v>
      </c>
    </row>
    <row r="330" spans="1:10" ht="31.5" customHeight="1">
      <c r="A330" s="111" t="s">
        <v>166</v>
      </c>
      <c r="B330" s="119" t="s">
        <v>271</v>
      </c>
      <c r="C330" s="48" t="s">
        <v>230</v>
      </c>
      <c r="D330" s="9" t="s">
        <v>308</v>
      </c>
      <c r="E330" s="8" t="s">
        <v>11</v>
      </c>
      <c r="F330" s="64">
        <v>5</v>
      </c>
      <c r="G330" s="8" t="s">
        <v>11</v>
      </c>
      <c r="H330" s="11">
        <f>H331</f>
        <v>384.15</v>
      </c>
      <c r="I330" s="11">
        <f>I331</f>
        <v>384.15</v>
      </c>
      <c r="J330" s="11">
        <f>J331</f>
        <v>384.15</v>
      </c>
    </row>
    <row r="331" spans="1:10" ht="36.75" customHeight="1">
      <c r="A331" s="112"/>
      <c r="B331" s="120"/>
      <c r="C331" s="48" t="s">
        <v>30</v>
      </c>
      <c r="D331" s="9" t="s">
        <v>308</v>
      </c>
      <c r="E331" s="8" t="s">
        <v>11</v>
      </c>
      <c r="F331" s="64">
        <v>5</v>
      </c>
      <c r="G331" s="8" t="s">
        <v>11</v>
      </c>
      <c r="H331" s="11">
        <f>H333+H334+H332</f>
        <v>384.15</v>
      </c>
      <c r="I331" s="11">
        <f>I333+I334+I332</f>
        <v>384.15</v>
      </c>
      <c r="J331" s="11">
        <f>J333+J334+J332</f>
        <v>384.15</v>
      </c>
    </row>
    <row r="332" spans="1:10" ht="59.25" customHeight="1">
      <c r="A332" s="113"/>
      <c r="B332" s="121"/>
      <c r="C332" s="60" t="s">
        <v>272</v>
      </c>
      <c r="D332" s="9">
        <v>804</v>
      </c>
      <c r="E332" s="8" t="s">
        <v>11</v>
      </c>
      <c r="F332" s="64">
        <v>5</v>
      </c>
      <c r="G332" s="8" t="s">
        <v>11</v>
      </c>
      <c r="H332" s="11">
        <v>0</v>
      </c>
      <c r="I332" s="11">
        <v>0</v>
      </c>
      <c r="J332" s="11">
        <v>0</v>
      </c>
    </row>
    <row r="333" spans="1:10" ht="58.5" customHeight="1">
      <c r="A333" s="113"/>
      <c r="B333" s="121"/>
      <c r="C333" s="60" t="s">
        <v>110</v>
      </c>
      <c r="D333" s="9">
        <v>813</v>
      </c>
      <c r="E333" s="8" t="s">
        <v>11</v>
      </c>
      <c r="F333" s="64">
        <v>5</v>
      </c>
      <c r="G333" s="8" t="s">
        <v>11</v>
      </c>
      <c r="H333" s="11">
        <v>87</v>
      </c>
      <c r="I333" s="11">
        <v>87</v>
      </c>
      <c r="J333" s="11">
        <v>87</v>
      </c>
    </row>
    <row r="334" spans="1:10" ht="96.75" customHeight="1">
      <c r="A334" s="122"/>
      <c r="B334" s="110"/>
      <c r="C334" s="60" t="s">
        <v>47</v>
      </c>
      <c r="D334" s="9">
        <v>805</v>
      </c>
      <c r="E334" s="8" t="s">
        <v>11</v>
      </c>
      <c r="F334" s="64">
        <v>5</v>
      </c>
      <c r="G334" s="8" t="s">
        <v>11</v>
      </c>
      <c r="H334" s="11">
        <v>297.15</v>
      </c>
      <c r="I334" s="11">
        <v>297.15</v>
      </c>
      <c r="J334" s="23">
        <v>297.15</v>
      </c>
    </row>
    <row r="335" spans="1:10" ht="27.75" customHeight="1">
      <c r="A335" s="111" t="s">
        <v>167</v>
      </c>
      <c r="B335" s="111" t="s">
        <v>273</v>
      </c>
      <c r="C335" s="48" t="s">
        <v>230</v>
      </c>
      <c r="D335" s="9" t="s">
        <v>308</v>
      </c>
      <c r="E335" s="8" t="s">
        <v>11</v>
      </c>
      <c r="F335" s="64">
        <v>5</v>
      </c>
      <c r="G335" s="8" t="s">
        <v>12</v>
      </c>
      <c r="H335" s="11">
        <f>H338</f>
        <v>0</v>
      </c>
      <c r="I335" s="11">
        <f>I338</f>
        <v>0</v>
      </c>
      <c r="J335" s="11">
        <f>J338</f>
        <v>0</v>
      </c>
    </row>
    <row r="336" spans="1:10" ht="22.5" customHeight="1">
      <c r="A336" s="112"/>
      <c r="B336" s="112"/>
      <c r="C336" s="49" t="s">
        <v>35</v>
      </c>
      <c r="D336" s="68" t="s">
        <v>308</v>
      </c>
      <c r="E336" s="30" t="s">
        <v>11</v>
      </c>
      <c r="F336" s="31">
        <v>5</v>
      </c>
      <c r="G336" s="30" t="s">
        <v>12</v>
      </c>
      <c r="H336" s="13">
        <v>0</v>
      </c>
      <c r="I336" s="13">
        <v>0</v>
      </c>
      <c r="J336" s="13">
        <v>0</v>
      </c>
    </row>
    <row r="337" spans="1:10" ht="37.5" customHeight="1">
      <c r="A337" s="112"/>
      <c r="B337" s="112"/>
      <c r="C337" s="52" t="s">
        <v>31</v>
      </c>
      <c r="D337" s="69">
        <v>805</v>
      </c>
      <c r="E337" s="32" t="s">
        <v>11</v>
      </c>
      <c r="F337" s="33">
        <v>5</v>
      </c>
      <c r="G337" s="32" t="s">
        <v>12</v>
      </c>
      <c r="H337" s="20">
        <v>0</v>
      </c>
      <c r="I337" s="20">
        <v>0</v>
      </c>
      <c r="J337" s="20">
        <v>0</v>
      </c>
    </row>
    <row r="338" spans="1:10" ht="100.5" customHeight="1">
      <c r="A338" s="110"/>
      <c r="B338" s="110"/>
      <c r="C338" s="60" t="s">
        <v>47</v>
      </c>
      <c r="D338" s="69">
        <v>805</v>
      </c>
      <c r="E338" s="71" t="s">
        <v>11</v>
      </c>
      <c r="F338" s="33">
        <v>3</v>
      </c>
      <c r="G338" s="33">
        <v>5</v>
      </c>
      <c r="H338" s="20">
        <v>0</v>
      </c>
      <c r="I338" s="20">
        <v>0</v>
      </c>
      <c r="J338" s="20">
        <v>0</v>
      </c>
    </row>
    <row r="339" spans="1:10" ht="30" customHeight="1" hidden="1">
      <c r="A339" s="111" t="s">
        <v>168</v>
      </c>
      <c r="B339" s="119" t="s">
        <v>302</v>
      </c>
      <c r="C339" s="60" t="s">
        <v>230</v>
      </c>
      <c r="D339" s="64" t="s">
        <v>308</v>
      </c>
      <c r="E339" s="8" t="s">
        <v>11</v>
      </c>
      <c r="F339" s="64">
        <v>5</v>
      </c>
      <c r="G339" s="8" t="s">
        <v>13</v>
      </c>
      <c r="H339" s="11">
        <f>H340</f>
        <v>0</v>
      </c>
      <c r="I339" s="11">
        <f>I340</f>
        <v>0</v>
      </c>
      <c r="J339" s="11">
        <f>J340</f>
        <v>0</v>
      </c>
    </row>
    <row r="340" spans="1:10" ht="21.75" customHeight="1" hidden="1">
      <c r="A340" s="112"/>
      <c r="B340" s="120"/>
      <c r="C340" s="53" t="s">
        <v>35</v>
      </c>
      <c r="D340" s="31" t="s">
        <v>308</v>
      </c>
      <c r="E340" s="34" t="s">
        <v>11</v>
      </c>
      <c r="F340" s="31">
        <v>5</v>
      </c>
      <c r="G340" s="35" t="s">
        <v>13</v>
      </c>
      <c r="H340" s="13">
        <f>H343</f>
        <v>0</v>
      </c>
      <c r="I340" s="13">
        <f>I343</f>
        <v>0</v>
      </c>
      <c r="J340" s="13">
        <f>J343</f>
        <v>0</v>
      </c>
    </row>
    <row r="341" spans="1:10" ht="42" customHeight="1" hidden="1">
      <c r="A341" s="112"/>
      <c r="B341" s="120"/>
      <c r="C341" s="50" t="s">
        <v>38</v>
      </c>
      <c r="D341" s="36" t="s">
        <v>308</v>
      </c>
      <c r="E341" s="37" t="s">
        <v>11</v>
      </c>
      <c r="F341" s="36">
        <v>5</v>
      </c>
      <c r="G341" s="37" t="s">
        <v>13</v>
      </c>
      <c r="H341" s="18">
        <v>0</v>
      </c>
      <c r="I341" s="18">
        <v>0</v>
      </c>
      <c r="J341" s="18">
        <v>0</v>
      </c>
    </row>
    <row r="342" spans="1:10" ht="42.75" customHeight="1" hidden="1">
      <c r="A342" s="112"/>
      <c r="B342" s="120"/>
      <c r="C342" s="56" t="s">
        <v>42</v>
      </c>
      <c r="D342" s="33" t="s">
        <v>308</v>
      </c>
      <c r="E342" s="38" t="s">
        <v>11</v>
      </c>
      <c r="F342" s="33">
        <v>5</v>
      </c>
      <c r="G342" s="39" t="s">
        <v>13</v>
      </c>
      <c r="H342" s="20">
        <v>0</v>
      </c>
      <c r="I342" s="20">
        <v>0</v>
      </c>
      <c r="J342" s="20">
        <v>0</v>
      </c>
    </row>
    <row r="343" spans="1:10" ht="102" customHeight="1" hidden="1">
      <c r="A343" s="122"/>
      <c r="B343" s="110"/>
      <c r="C343" s="60" t="s">
        <v>47</v>
      </c>
      <c r="D343" s="40">
        <v>805</v>
      </c>
      <c r="E343" s="32" t="s">
        <v>11</v>
      </c>
      <c r="F343" s="33">
        <v>5</v>
      </c>
      <c r="G343" s="32" t="s">
        <v>13</v>
      </c>
      <c r="H343" s="13">
        <f>H344</f>
        <v>0</v>
      </c>
      <c r="I343" s="13">
        <f>I344</f>
        <v>0</v>
      </c>
      <c r="J343" s="13">
        <f>J344</f>
        <v>0</v>
      </c>
    </row>
    <row r="344" spans="1:10" ht="100.5" customHeight="1" hidden="1">
      <c r="A344" s="53" t="s">
        <v>169</v>
      </c>
      <c r="B344" s="49" t="s">
        <v>358</v>
      </c>
      <c r="C344" s="60" t="s">
        <v>47</v>
      </c>
      <c r="D344" s="64">
        <v>805</v>
      </c>
      <c r="E344" s="8" t="s">
        <v>11</v>
      </c>
      <c r="F344" s="64">
        <v>5</v>
      </c>
      <c r="G344" s="8" t="s">
        <v>13</v>
      </c>
      <c r="H344" s="11">
        <v>0</v>
      </c>
      <c r="I344" s="11">
        <v>0</v>
      </c>
      <c r="J344" s="11">
        <v>0</v>
      </c>
    </row>
    <row r="345" spans="1:10" ht="96" customHeight="1">
      <c r="A345" s="53" t="s">
        <v>255</v>
      </c>
      <c r="B345" s="49" t="s">
        <v>240</v>
      </c>
      <c r="C345" s="60" t="s">
        <v>47</v>
      </c>
      <c r="D345" s="9" t="s">
        <v>308</v>
      </c>
      <c r="E345" s="8" t="s">
        <v>11</v>
      </c>
      <c r="F345" s="64">
        <v>5</v>
      </c>
      <c r="G345" s="8" t="s">
        <v>237</v>
      </c>
      <c r="H345" s="11">
        <f>H346</f>
        <v>11697.364</v>
      </c>
      <c r="I345" s="11">
        <f>I346</f>
        <v>11697.364</v>
      </c>
      <c r="J345" s="11">
        <f>J346</f>
        <v>11179.57301</v>
      </c>
    </row>
    <row r="346" spans="1:10" ht="153.75" customHeight="1" hidden="1">
      <c r="A346" s="53" t="s">
        <v>256</v>
      </c>
      <c r="B346" s="49" t="s">
        <v>369</v>
      </c>
      <c r="C346" s="60" t="s">
        <v>47</v>
      </c>
      <c r="D346" s="9">
        <v>805</v>
      </c>
      <c r="E346" s="8" t="s">
        <v>11</v>
      </c>
      <c r="F346" s="64">
        <v>5</v>
      </c>
      <c r="G346" s="8" t="s">
        <v>237</v>
      </c>
      <c r="H346" s="11">
        <v>11697.364</v>
      </c>
      <c r="I346" s="11">
        <v>11697.364</v>
      </c>
      <c r="J346" s="11">
        <v>11179.57301</v>
      </c>
    </row>
    <row r="347" spans="1:10" ht="23.25" customHeight="1">
      <c r="A347" s="111" t="s">
        <v>210</v>
      </c>
      <c r="B347" s="119" t="s">
        <v>274</v>
      </c>
      <c r="C347" s="63" t="s">
        <v>230</v>
      </c>
      <c r="D347" s="9" t="s">
        <v>308</v>
      </c>
      <c r="E347" s="8" t="s">
        <v>11</v>
      </c>
      <c r="F347" s="64">
        <v>6</v>
      </c>
      <c r="G347" s="8" t="s">
        <v>308</v>
      </c>
      <c r="H347" s="11">
        <f aca="true" t="shared" si="27" ref="H347:J348">H348</f>
        <v>64422.622</v>
      </c>
      <c r="I347" s="11">
        <f t="shared" si="27"/>
        <v>71421.29999999999</v>
      </c>
      <c r="J347" s="11">
        <f t="shared" si="27"/>
        <v>69004.6269</v>
      </c>
    </row>
    <row r="348" spans="1:10" ht="28.5" customHeight="1">
      <c r="A348" s="112"/>
      <c r="B348" s="120"/>
      <c r="C348" s="48" t="s">
        <v>30</v>
      </c>
      <c r="D348" s="69" t="s">
        <v>308</v>
      </c>
      <c r="E348" s="32" t="s">
        <v>11</v>
      </c>
      <c r="F348" s="33">
        <v>6</v>
      </c>
      <c r="G348" s="32" t="s">
        <v>308</v>
      </c>
      <c r="H348" s="41">
        <f t="shared" si="27"/>
        <v>64422.622</v>
      </c>
      <c r="I348" s="41">
        <f t="shared" si="27"/>
        <v>71421.29999999999</v>
      </c>
      <c r="J348" s="41">
        <f t="shared" si="27"/>
        <v>69004.6269</v>
      </c>
    </row>
    <row r="349" spans="1:10" ht="165" customHeight="1">
      <c r="A349" s="122"/>
      <c r="B349" s="110"/>
      <c r="C349" s="48" t="s">
        <v>44</v>
      </c>
      <c r="D349" s="40">
        <v>805</v>
      </c>
      <c r="E349" s="40" t="s">
        <v>11</v>
      </c>
      <c r="F349" s="40">
        <v>6</v>
      </c>
      <c r="G349" s="40" t="s">
        <v>308</v>
      </c>
      <c r="H349" s="20">
        <f>H352+H358</f>
        <v>64422.622</v>
      </c>
      <c r="I349" s="20">
        <f>I352+I358</f>
        <v>71421.29999999999</v>
      </c>
      <c r="J349" s="20">
        <f>J352+J358</f>
        <v>69004.6269</v>
      </c>
    </row>
    <row r="350" spans="1:10" ht="42.75" customHeight="1">
      <c r="A350" s="111" t="s">
        <v>215</v>
      </c>
      <c r="B350" s="119" t="s">
        <v>342</v>
      </c>
      <c r="C350" s="48" t="s">
        <v>230</v>
      </c>
      <c r="D350" s="64" t="s">
        <v>308</v>
      </c>
      <c r="E350" s="8" t="s">
        <v>11</v>
      </c>
      <c r="F350" s="64">
        <v>6</v>
      </c>
      <c r="G350" s="8" t="s">
        <v>9</v>
      </c>
      <c r="H350" s="11">
        <f>H352</f>
        <v>64375.136000000006</v>
      </c>
      <c r="I350" s="11">
        <f>I352</f>
        <v>71373.81399999998</v>
      </c>
      <c r="J350" s="11">
        <f>J352</f>
        <v>68966.6269</v>
      </c>
    </row>
    <row r="351" spans="1:10" ht="28.5" customHeight="1">
      <c r="A351" s="112"/>
      <c r="B351" s="120"/>
      <c r="C351" s="48" t="s">
        <v>30</v>
      </c>
      <c r="D351" s="64" t="s">
        <v>308</v>
      </c>
      <c r="E351" s="8" t="s">
        <v>11</v>
      </c>
      <c r="F351" s="64">
        <v>6</v>
      </c>
      <c r="G351" s="8" t="s">
        <v>9</v>
      </c>
      <c r="H351" s="11">
        <f>H352</f>
        <v>64375.136000000006</v>
      </c>
      <c r="I351" s="11">
        <f>I352</f>
        <v>71373.81399999998</v>
      </c>
      <c r="J351" s="11">
        <f>J352</f>
        <v>68966.6269</v>
      </c>
    </row>
    <row r="352" spans="1:10" ht="154.5" customHeight="1">
      <c r="A352" s="122"/>
      <c r="B352" s="110"/>
      <c r="C352" s="60" t="s">
        <v>44</v>
      </c>
      <c r="D352" s="64">
        <v>805</v>
      </c>
      <c r="E352" s="8" t="s">
        <v>11</v>
      </c>
      <c r="F352" s="64">
        <v>6</v>
      </c>
      <c r="G352" s="8" t="s">
        <v>9</v>
      </c>
      <c r="H352" s="11">
        <f>H353+H354+H355</f>
        <v>64375.136000000006</v>
      </c>
      <c r="I352" s="11">
        <f>I353+I354+I355</f>
        <v>71373.81399999998</v>
      </c>
      <c r="J352" s="11">
        <f>J353+J354+J355</f>
        <v>68966.6269</v>
      </c>
    </row>
    <row r="353" spans="1:10" ht="96.75" customHeight="1" hidden="1">
      <c r="A353" s="53" t="s">
        <v>216</v>
      </c>
      <c r="B353" s="49" t="s">
        <v>343</v>
      </c>
      <c r="C353" s="60" t="s">
        <v>47</v>
      </c>
      <c r="D353" s="64">
        <v>805</v>
      </c>
      <c r="E353" s="8" t="s">
        <v>11</v>
      </c>
      <c r="F353" s="64">
        <v>6</v>
      </c>
      <c r="G353" s="8" t="s">
        <v>9</v>
      </c>
      <c r="H353" s="11">
        <v>16487.974</v>
      </c>
      <c r="I353" s="11">
        <v>20257.587</v>
      </c>
      <c r="J353" s="11">
        <v>20133.52869</v>
      </c>
    </row>
    <row r="354" spans="1:10" ht="97.5" customHeight="1" hidden="1">
      <c r="A354" s="53" t="s">
        <v>217</v>
      </c>
      <c r="B354" s="49" t="s">
        <v>265</v>
      </c>
      <c r="C354" s="60" t="s">
        <v>47</v>
      </c>
      <c r="D354" s="64">
        <v>805</v>
      </c>
      <c r="E354" s="8" t="s">
        <v>11</v>
      </c>
      <c r="F354" s="64">
        <v>6</v>
      </c>
      <c r="G354" s="8" t="s">
        <v>9</v>
      </c>
      <c r="H354" s="11">
        <v>44288.762</v>
      </c>
      <c r="I354" s="11">
        <v>48072.327</v>
      </c>
      <c r="J354" s="11">
        <v>47853.72491</v>
      </c>
    </row>
    <row r="355" spans="1:10" ht="76.5" customHeight="1" hidden="1">
      <c r="A355" s="49" t="s">
        <v>218</v>
      </c>
      <c r="B355" s="49" t="s">
        <v>275</v>
      </c>
      <c r="C355" s="60" t="s">
        <v>47</v>
      </c>
      <c r="D355" s="64">
        <v>805</v>
      </c>
      <c r="E355" s="8" t="s">
        <v>11</v>
      </c>
      <c r="F355" s="64">
        <v>6</v>
      </c>
      <c r="G355" s="8" t="s">
        <v>9</v>
      </c>
      <c r="H355" s="11">
        <v>3598.4</v>
      </c>
      <c r="I355" s="11">
        <v>3043.9</v>
      </c>
      <c r="J355" s="11">
        <v>979.3733</v>
      </c>
    </row>
    <row r="356" spans="1:10" ht="23.25" customHeight="1">
      <c r="A356" s="111" t="s">
        <v>219</v>
      </c>
      <c r="B356" s="119" t="s">
        <v>6</v>
      </c>
      <c r="C356" s="48" t="s">
        <v>230</v>
      </c>
      <c r="D356" s="9" t="s">
        <v>308</v>
      </c>
      <c r="E356" s="8" t="s">
        <v>11</v>
      </c>
      <c r="F356" s="64">
        <v>6</v>
      </c>
      <c r="G356" s="8" t="s">
        <v>10</v>
      </c>
      <c r="H356" s="11">
        <f>H358</f>
        <v>47.486</v>
      </c>
      <c r="I356" s="11">
        <f>I358</f>
        <v>47.486</v>
      </c>
      <c r="J356" s="11">
        <f>J358</f>
        <v>38</v>
      </c>
    </row>
    <row r="357" spans="1:10" ht="26.25" customHeight="1">
      <c r="A357" s="112"/>
      <c r="B357" s="120"/>
      <c r="C357" s="48" t="s">
        <v>30</v>
      </c>
      <c r="D357" s="9" t="s">
        <v>308</v>
      </c>
      <c r="E357" s="8" t="s">
        <v>11</v>
      </c>
      <c r="F357" s="64">
        <v>6</v>
      </c>
      <c r="G357" s="8" t="s">
        <v>10</v>
      </c>
      <c r="H357" s="11">
        <f>H356</f>
        <v>47.486</v>
      </c>
      <c r="I357" s="11">
        <f>I356</f>
        <v>47.486</v>
      </c>
      <c r="J357" s="11">
        <f>J356</f>
        <v>38</v>
      </c>
    </row>
    <row r="358" spans="1:10" ht="177" customHeight="1">
      <c r="A358" s="122"/>
      <c r="B358" s="110"/>
      <c r="C358" s="60" t="s">
        <v>44</v>
      </c>
      <c r="D358" s="9">
        <v>805</v>
      </c>
      <c r="E358" s="8" t="s">
        <v>11</v>
      </c>
      <c r="F358" s="64">
        <v>6</v>
      </c>
      <c r="G358" s="8" t="s">
        <v>10</v>
      </c>
      <c r="H358" s="11">
        <v>47.486</v>
      </c>
      <c r="I358" s="11">
        <v>47.486</v>
      </c>
      <c r="J358" s="11">
        <v>38</v>
      </c>
    </row>
  </sheetData>
  <sheetProtection/>
  <mergeCells count="157">
    <mergeCell ref="A330:A334"/>
    <mergeCell ref="A347:A349"/>
    <mergeCell ref="B242:B244"/>
    <mergeCell ref="B267:B270"/>
    <mergeCell ref="A335:A338"/>
    <mergeCell ref="B339:B343"/>
    <mergeCell ref="A339:A343"/>
    <mergeCell ref="B319:B321"/>
    <mergeCell ref="A319:A321"/>
    <mergeCell ref="B335:B338"/>
    <mergeCell ref="B350:B352"/>
    <mergeCell ref="B347:B349"/>
    <mergeCell ref="A350:A352"/>
    <mergeCell ref="A356:A358"/>
    <mergeCell ref="B356:B358"/>
    <mergeCell ref="B212:B213"/>
    <mergeCell ref="B264:B266"/>
    <mergeCell ref="B276:B278"/>
    <mergeCell ref="B254:B255"/>
    <mergeCell ref="B239:B241"/>
    <mergeCell ref="B251:B253"/>
    <mergeCell ref="B236:B238"/>
    <mergeCell ref="A267:A270"/>
    <mergeCell ref="B316:B318"/>
    <mergeCell ref="B302:B304"/>
    <mergeCell ref="B279:B281"/>
    <mergeCell ref="B282:B285"/>
    <mergeCell ref="B294:B297"/>
    <mergeCell ref="A282:A285"/>
    <mergeCell ref="A298:A301"/>
    <mergeCell ref="A276:A278"/>
    <mergeCell ref="A264:A266"/>
    <mergeCell ref="A261:A263"/>
    <mergeCell ref="A251:A253"/>
    <mergeCell ref="B257:B259"/>
    <mergeCell ref="B261:B263"/>
    <mergeCell ref="B330:B334"/>
    <mergeCell ref="A230:A233"/>
    <mergeCell ref="B298:B301"/>
    <mergeCell ref="A316:A318"/>
    <mergeCell ref="A273:A275"/>
    <mergeCell ref="A309:A315"/>
    <mergeCell ref="B309:B315"/>
    <mergeCell ref="B273:B275"/>
    <mergeCell ref="A242:A244"/>
    <mergeCell ref="A254:A256"/>
    <mergeCell ref="A186:A189"/>
    <mergeCell ref="A180:A185"/>
    <mergeCell ref="B180:B185"/>
    <mergeCell ref="A114:A116"/>
    <mergeCell ref="B117:B119"/>
    <mergeCell ref="A126:A128"/>
    <mergeCell ref="B126:B128"/>
    <mergeCell ref="A129:A131"/>
    <mergeCell ref="A132:A134"/>
    <mergeCell ref="B132:B134"/>
    <mergeCell ref="B101:B103"/>
    <mergeCell ref="A101:A103"/>
    <mergeCell ref="A117:A119"/>
    <mergeCell ref="B104:B107"/>
    <mergeCell ref="A104:A107"/>
    <mergeCell ref="B114:B116"/>
    <mergeCell ref="B110:B112"/>
    <mergeCell ref="A110:A112"/>
    <mergeCell ref="A98:A100"/>
    <mergeCell ref="B98:B100"/>
    <mergeCell ref="B92:B94"/>
    <mergeCell ref="A92:A94"/>
    <mergeCell ref="A95:A97"/>
    <mergeCell ref="B95:B97"/>
    <mergeCell ref="A89:A91"/>
    <mergeCell ref="A83:A85"/>
    <mergeCell ref="A77:A79"/>
    <mergeCell ref="B80:B82"/>
    <mergeCell ref="A80:A82"/>
    <mergeCell ref="B77:B79"/>
    <mergeCell ref="B89:B91"/>
    <mergeCell ref="B83:B85"/>
    <mergeCell ref="B86:B88"/>
    <mergeCell ref="A68:A70"/>
    <mergeCell ref="A86:A88"/>
    <mergeCell ref="B74:B76"/>
    <mergeCell ref="A74:A76"/>
    <mergeCell ref="B36:B39"/>
    <mergeCell ref="A36:A39"/>
    <mergeCell ref="B28:B30"/>
    <mergeCell ref="B71:B73"/>
    <mergeCell ref="A71:A73"/>
    <mergeCell ref="B64:B67"/>
    <mergeCell ref="B60:B63"/>
    <mergeCell ref="A64:A67"/>
    <mergeCell ref="A60:A63"/>
    <mergeCell ref="B68:B70"/>
    <mergeCell ref="B54:B56"/>
    <mergeCell ref="B49:B53"/>
    <mergeCell ref="A54:A56"/>
    <mergeCell ref="B44:B46"/>
    <mergeCell ref="A44:A46"/>
    <mergeCell ref="A49:A53"/>
    <mergeCell ref="H1:J1"/>
    <mergeCell ref="B3:B4"/>
    <mergeCell ref="C3:C4"/>
    <mergeCell ref="A2:J2"/>
    <mergeCell ref="D3:G3"/>
    <mergeCell ref="H3:J3"/>
    <mergeCell ref="A3:A4"/>
    <mergeCell ref="B171:B175"/>
    <mergeCell ref="A171:A175"/>
    <mergeCell ref="B165:B167"/>
    <mergeCell ref="B5:B11"/>
    <mergeCell ref="B21:B24"/>
    <mergeCell ref="B25:B27"/>
    <mergeCell ref="A5:A11"/>
    <mergeCell ref="A25:A27"/>
    <mergeCell ref="A21:A24"/>
    <mergeCell ref="A28:A30"/>
    <mergeCell ref="B129:B131"/>
    <mergeCell ref="A302:A304"/>
    <mergeCell ref="A294:A297"/>
    <mergeCell ref="B141:B143"/>
    <mergeCell ref="A279:A281"/>
    <mergeCell ref="A248:A250"/>
    <mergeCell ref="A144:A146"/>
    <mergeCell ref="A150:A152"/>
    <mergeCell ref="B147:B149"/>
    <mergeCell ref="A147:A149"/>
    <mergeCell ref="B158:B162"/>
    <mergeCell ref="B153:B157"/>
    <mergeCell ref="A165:A167"/>
    <mergeCell ref="B168:B170"/>
    <mergeCell ref="A153:A157"/>
    <mergeCell ref="C212:C213"/>
    <mergeCell ref="A257:A259"/>
    <mergeCell ref="A135:A138"/>
    <mergeCell ref="B135:B138"/>
    <mergeCell ref="B144:B146"/>
    <mergeCell ref="A158:A162"/>
    <mergeCell ref="A141:A143"/>
    <mergeCell ref="B186:B189"/>
    <mergeCell ref="A168:A170"/>
    <mergeCell ref="B150:B152"/>
    <mergeCell ref="D212:D213"/>
    <mergeCell ref="B248:B250"/>
    <mergeCell ref="A214:A217"/>
    <mergeCell ref="A212:A213"/>
    <mergeCell ref="B225:B229"/>
    <mergeCell ref="A239:A241"/>
    <mergeCell ref="A225:A229"/>
    <mergeCell ref="A236:A238"/>
    <mergeCell ref="B214:B217"/>
    <mergeCell ref="B230:B233"/>
    <mergeCell ref="J212:J213"/>
    <mergeCell ref="H212:H213"/>
    <mergeCell ref="E212:E213"/>
    <mergeCell ref="G212:G213"/>
    <mergeCell ref="F212:F213"/>
    <mergeCell ref="I212:I213"/>
  </mergeCells>
  <printOptions/>
  <pageMargins left="0.5905511811023623" right="0.5905511811023623" top="0.5905511811023623" bottom="0.7874015748031497" header="0.3937007874015748" footer="0.11811023622047245"/>
  <pageSetup firstPageNumber="1" useFirstPageNumber="1" fitToHeight="15" horizontalDpi="600" verticalDpi="600" orientation="portrait" paperSize="9" scale="59" r:id="rId1"/>
  <headerFooter alignWithMargins="0">
    <oddHeader>&amp;C&amp;P</oddHeader>
  </headerFooter>
  <rowBreaks count="11" manualBreakCount="11">
    <brk id="43" max="9" man="1"/>
    <brk id="70" max="9" man="1"/>
    <brk id="94" max="9" man="1"/>
    <brk id="140" max="9" man="1"/>
    <brk id="167" max="9" man="1"/>
    <brk id="190" max="9" man="1"/>
    <brk id="241" max="9" man="1"/>
    <brk id="266" max="9" man="1"/>
    <brk id="296" max="9" man="1"/>
    <brk id="318" max="9" man="1"/>
    <brk id="3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emelanova_va</cp:lastModifiedBy>
  <cp:lastPrinted>2021-03-23T10:49:37Z</cp:lastPrinted>
  <dcterms:created xsi:type="dcterms:W3CDTF">1996-10-08T23:32:33Z</dcterms:created>
  <dcterms:modified xsi:type="dcterms:W3CDTF">2021-03-23T11:09:36Z</dcterms:modified>
  <cp:category/>
  <cp:version/>
  <cp:contentType/>
  <cp:contentStatus/>
</cp:coreProperties>
</file>